
<file path=[Content_Types].xml><?xml version="1.0" encoding="utf-8"?>
<Types xmlns="http://schemas.openxmlformats.org/package/2006/content-types">
  <Default Extension="xml" ContentType="application/xml"/>
  <Default Extension="jpeg" ContentType="image/jpeg"/>
  <Default Extension="jpg" ContentType="image/jpeg"/>
  <Default Extension="emf" ContentType="image/x-emf"/>
  <Default Extension="rels" ContentType="application/vnd.openxmlformats-package.relationships+xml"/>
  <Default Extension="wdp" ContentType="image/vnd.ms-photo"/>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4.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8028"/>
  <workbookPr showInkAnnotation="0" codeName="ThisWorkbook" autoCompressPictures="0"/>
  <bookViews>
    <workbookView xWindow="0" yWindow="0" windowWidth="25600" windowHeight="15520" tabRatio="1000"/>
  </bookViews>
  <sheets>
    <sheet name="Introduction" sheetId="2" r:id="rId1"/>
    <sheet name="CIPS" sheetId="11" r:id="rId2"/>
    <sheet name="DASS-21" sheetId="13" r:id="rId3"/>
    <sheet name="PANAS" sheetId="14" r:id="rId4"/>
    <sheet name="RSES" sheetId="15" r:id="rId5"/>
    <sheet name="SES" sheetId="16" r:id="rId6"/>
    <sheet name="Action" sheetId="18" r:id="rId7"/>
    <sheet name="Evolution" sheetId="19" r:id="rId8"/>
    <sheet name="Répartition" sheetId="21" state="hidden" r:id="rId9"/>
    <sheet name="Attitudes" sheetId="22" state="hidden" r:id="rId10"/>
    <sheet name="Détresse" sheetId="23" state="hidden" r:id="rId11"/>
    <sheet name="Estime" sheetId="24" state="hidden" r:id="rId12"/>
    <sheet name="Confiance" sheetId="25" state="hidden" r:id="rId13"/>
    <sheet name="Attribution" sheetId="26" state="hidden" r:id="rId14"/>
  </sheets>
  <externalReferences>
    <externalReference r:id="rId15"/>
  </externalReference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M206" i="26" l="1"/>
  <c r="E196" i="26"/>
  <c r="F216" i="26"/>
  <c r="F215" i="26"/>
  <c r="F214" i="26"/>
  <c r="M220" i="26"/>
  <c r="M219" i="26"/>
  <c r="M218" i="26"/>
  <c r="M217" i="26"/>
  <c r="M216" i="26"/>
  <c r="M215" i="26"/>
  <c r="M214" i="26"/>
  <c r="M213" i="26"/>
  <c r="M212" i="26"/>
  <c r="M211" i="26"/>
  <c r="M210" i="26"/>
  <c r="M209" i="26"/>
  <c r="M208" i="26"/>
  <c r="M207" i="26"/>
  <c r="L196" i="26"/>
  <c r="E116" i="26"/>
  <c r="M141" i="26"/>
  <c r="M140" i="26"/>
  <c r="M139" i="26"/>
  <c r="M138" i="26"/>
  <c r="M137" i="26"/>
  <c r="M136" i="26"/>
  <c r="M135" i="26"/>
  <c r="M134" i="26"/>
  <c r="M133" i="26"/>
  <c r="D131" i="26"/>
  <c r="D130" i="26"/>
  <c r="C81" i="26"/>
  <c r="C78" i="26"/>
  <c r="C75" i="26"/>
  <c r="C84" i="26"/>
  <c r="D44" i="25"/>
  <c r="D45" i="25"/>
  <c r="D70" i="25"/>
  <c r="D69" i="25"/>
  <c r="D68" i="25"/>
  <c r="D67" i="25"/>
  <c r="D66" i="25"/>
  <c r="D65" i="25"/>
  <c r="D64" i="25"/>
  <c r="D63" i="25"/>
  <c r="D62" i="25"/>
  <c r="D61" i="25"/>
  <c r="D60" i="25"/>
  <c r="D43" i="25"/>
  <c r="D42" i="25"/>
  <c r="D41" i="25"/>
  <c r="D40" i="25"/>
  <c r="D39" i="25"/>
  <c r="D38" i="25"/>
  <c r="D37" i="25"/>
  <c r="D36" i="25"/>
  <c r="E64" i="24"/>
  <c r="E63" i="24"/>
  <c r="E62" i="24"/>
  <c r="E61" i="24"/>
  <c r="C62" i="15"/>
  <c r="D32" i="24"/>
  <c r="E60" i="24"/>
  <c r="E87" i="24"/>
  <c r="E86" i="24"/>
  <c r="E85" i="24"/>
  <c r="E84" i="24"/>
  <c r="E83" i="24"/>
  <c r="N74" i="23"/>
  <c r="N73" i="23"/>
  <c r="N72" i="23"/>
  <c r="N71" i="23"/>
  <c r="N70" i="23"/>
  <c r="N69" i="23"/>
  <c r="N68" i="23"/>
  <c r="N66" i="23"/>
  <c r="N65" i="23"/>
  <c r="N64" i="23"/>
  <c r="N63" i="23"/>
  <c r="N62" i="23"/>
  <c r="N61" i="23"/>
  <c r="N60" i="23"/>
  <c r="E96" i="13"/>
  <c r="H68" i="23"/>
  <c r="E95" i="13"/>
  <c r="H61" i="23"/>
  <c r="N58" i="23"/>
  <c r="N57" i="23"/>
  <c r="N56" i="23"/>
  <c r="N55" i="23"/>
  <c r="N54" i="23"/>
  <c r="N53" i="23"/>
  <c r="N52" i="23"/>
  <c r="E94" i="13"/>
  <c r="H45" i="23"/>
  <c r="I47" i="22"/>
  <c r="I46" i="22"/>
  <c r="I45" i="22"/>
  <c r="I44" i="22"/>
  <c r="I43" i="22"/>
  <c r="I42" i="22"/>
  <c r="I41" i="22"/>
  <c r="I40" i="22"/>
  <c r="I39" i="22"/>
  <c r="I38" i="22"/>
  <c r="I37" i="22"/>
  <c r="I36" i="22"/>
  <c r="I35" i="22"/>
  <c r="I34" i="22"/>
  <c r="I33" i="22"/>
  <c r="I32" i="22"/>
  <c r="I31" i="22"/>
  <c r="I30" i="22"/>
  <c r="I29" i="22"/>
  <c r="I28" i="22"/>
  <c r="E19" i="21"/>
  <c r="D19" i="21"/>
  <c r="M166" i="18"/>
  <c r="I177" i="18"/>
  <c r="I181" i="18"/>
  <c r="F166" i="18"/>
  <c r="I176" i="18"/>
  <c r="I180" i="18"/>
  <c r="M163" i="18"/>
  <c r="H177" i="18"/>
  <c r="H181" i="18"/>
  <c r="F163" i="18"/>
  <c r="H176" i="18"/>
  <c r="H180" i="18"/>
  <c r="M162" i="18"/>
  <c r="G177" i="18"/>
  <c r="G181" i="18"/>
  <c r="F162" i="18"/>
  <c r="G176" i="18"/>
  <c r="G180" i="18"/>
  <c r="M161" i="18"/>
  <c r="F177" i="18"/>
  <c r="F181" i="18"/>
  <c r="F161" i="18"/>
  <c r="F176" i="18"/>
  <c r="F180" i="18"/>
  <c r="M160" i="18"/>
  <c r="E177" i="18"/>
  <c r="E181" i="18"/>
  <c r="C100" i="11"/>
  <c r="F160" i="18"/>
  <c r="E176" i="18"/>
  <c r="E180" i="18"/>
  <c r="J181" i="18"/>
  <c r="J180" i="18"/>
  <c r="C95" i="16"/>
  <c r="F95" i="14"/>
  <c r="F94" i="14"/>
  <c r="F128" i="18"/>
  <c r="H139" i="18"/>
  <c r="J178" i="18"/>
  <c r="F107" i="18"/>
  <c r="H118" i="18"/>
  <c r="I178" i="18"/>
  <c r="F72" i="18"/>
  <c r="M98" i="18"/>
  <c r="H178" i="18"/>
  <c r="F71" i="18"/>
  <c r="M97" i="18"/>
  <c r="G178" i="18"/>
  <c r="F70" i="18"/>
  <c r="M96" i="18"/>
  <c r="F178" i="18"/>
  <c r="M167" i="18"/>
  <c r="J177" i="18"/>
  <c r="F167" i="18"/>
  <c r="J176" i="18"/>
  <c r="F32" i="18"/>
  <c r="H57" i="18"/>
  <c r="E178" i="18"/>
  <c r="J43" i="18"/>
  <c r="B48" i="18"/>
  <c r="R166" i="18"/>
  <c r="R163" i="18"/>
  <c r="R162" i="18"/>
  <c r="R161" i="18"/>
  <c r="C416" i="19"/>
  <c r="C333" i="19"/>
  <c r="F283" i="19"/>
  <c r="F282" i="19"/>
  <c r="E203" i="19"/>
  <c r="E202" i="19"/>
  <c r="E201" i="19"/>
  <c r="C120" i="19"/>
  <c r="J166" i="18"/>
  <c r="F165" i="18"/>
  <c r="J165" i="18"/>
  <c r="F164" i="18"/>
  <c r="J164" i="18"/>
  <c r="J162" i="18"/>
  <c r="J163" i="18"/>
  <c r="J161" i="18"/>
  <c r="R135" i="18"/>
  <c r="R134" i="18"/>
  <c r="R133" i="18"/>
  <c r="R132" i="18"/>
  <c r="R114" i="18"/>
  <c r="R113" i="18"/>
  <c r="R112" i="18"/>
  <c r="R111" i="18"/>
  <c r="J92" i="18"/>
  <c r="J91" i="18"/>
  <c r="J90" i="18"/>
  <c r="J89" i="18"/>
  <c r="J86" i="18"/>
  <c r="J85" i="18"/>
  <c r="J84" i="18"/>
  <c r="J83" i="18"/>
  <c r="J80" i="18"/>
  <c r="J79" i="18"/>
  <c r="J77" i="18"/>
  <c r="J78" i="18"/>
  <c r="M53" i="18"/>
  <c r="M52" i="18"/>
  <c r="M51" i="18"/>
  <c r="M50" i="18"/>
  <c r="C48" i="18"/>
  <c r="M48" i="18"/>
</calcChain>
</file>

<file path=xl/sharedStrings.xml><?xml version="1.0" encoding="utf-8"?>
<sst xmlns="http://schemas.openxmlformats.org/spreadsheetml/2006/main" count="2257" uniqueCount="577">
  <si>
    <t>Objectifs :</t>
  </si>
  <si>
    <t>Description :</t>
  </si>
  <si>
    <t>Consigne :</t>
  </si>
  <si>
    <t>”Pas du tout”</t>
  </si>
  <si>
    <t>”Rarement”</t>
  </si>
  <si>
    <t>”Parfois”</t>
  </si>
  <si>
    <t>”Souvent”</t>
  </si>
  <si>
    <t>”Tout le temps”</t>
  </si>
  <si>
    <t>Réponse :</t>
  </si>
  <si>
    <t>Questionnaire :</t>
  </si>
  <si>
    <t>Réponse</t>
  </si>
  <si>
    <t>5. Je pense que j’ai obtenu ma position actuelle, ou que j’ai réussi parce qu’il m’est arrivé d’être au bon endroit au bon moment, ou parce que je connaissais les bonnes personnes.</t>
  </si>
  <si>
    <t>9. J'estime ou je crois que mon succès dans ma vie ou dans mon travail est dû à une erreur.</t>
  </si>
  <si>
    <t>11. J’estime que mon succès est dû à la chance.</t>
  </si>
  <si>
    <t>Le score total se calcule de lui-même à la fin du questionnaire.</t>
  </si>
  <si>
    <t>Kevin Chassangre, Docteur en psychologie</t>
  </si>
  <si>
    <t xml:space="preserve">Bonjour, </t>
  </si>
  <si>
    <t>Bonne lecture, et bonne découverte.</t>
  </si>
  <si>
    <t>Et merci pour votre confiance en téléchargeant ce guide pratique !</t>
  </si>
  <si>
    <t xml:space="preserve">Attribuez-vous votre succès à la chance ou à une erreur (quel qu’elle soit) ? Pensez-vous que si vous pouvez réussir, tout le monde peut en faire autant dans votre domaine ? </t>
  </si>
  <si>
    <t>Vous sentez-vous dévalorisé(e) par les critiques, les percevant comme votre preuve d’incompétence ou d’inadaptation ?</t>
  </si>
  <si>
    <t xml:space="preserve">Vous présentez peut-être un syndrome de l’imposteur. </t>
  </si>
  <si>
    <t xml:space="preserve">Stress, anxiété, dépression, burnout… ne sont que les manifestations les plus observables et courantes des coûts de ce syndrome. Chacun peut en percevoir les effets négatifs à son niveau. </t>
  </si>
  <si>
    <t>Rares sont les personnes compétentes n'éprouvant pas un syndrome de l'imposteur. Qui n’a d'ailleurs jamais eu l’impression d’être surestimé(e) ?</t>
  </si>
  <si>
    <t>Et pour elles, il s’agit généralement d’un secret lourd, très lourd, à porter.</t>
  </si>
  <si>
    <t xml:space="preserve">Le syndrome de l’imposteur concerne une personne qui a l’impression de tromper son entourage, qui croit ne pas être à la hauteur et craint d’être un jour ou l’autre démasquée. </t>
  </si>
  <si>
    <t xml:space="preserve">Pourtant, et quel paradoxe !, les personnes exprimant ce syndrome sont généralement compétentes, intelligentes et sont considérées comme remarquablement habiles dans leur domaine. </t>
  </si>
  <si>
    <t xml:space="preserve">Contrairement à leur entourage, les personnes manifestant un syndrome de l’imposteur ne prennent pas en compte leurs capacités et leurs succès. </t>
  </si>
  <si>
    <t xml:space="preserve">Ce guide mis à votre disposition vise à établir un état des lieux de votre profil actuel selon l’intensité de l’expression de votre syndrome de l’imposteur. </t>
  </si>
  <si>
    <t xml:space="preserve">Face à cette complexité d’expression, il est important de considérer qu’il n’existe pas UN syndrome de l’imposteur unique. Chacun peut l’exprimer de différentes façons. </t>
  </si>
  <si>
    <t xml:space="preserve">Pourquoi est-il important de connaître son profil d’imposteur ? Et que pouvez-vous donc en faire ? </t>
  </si>
  <si>
    <t xml:space="preserve">Le syndrome de l’imposteur existe à divers degrés et différentes intensités.  Son expression est bien plus hétérogène qu’il n’y paraît. </t>
  </si>
  <si>
    <t xml:space="preserve">Et vous avez la vôtre. </t>
  </si>
  <si>
    <t>L'objectif de ce guide est triple :</t>
  </si>
  <si>
    <t xml:space="preserve">A ce jour, le syndrome de l’imposteur est peu connu, parfois même peu reconnu. </t>
  </si>
  <si>
    <t xml:space="preserve">Et il arrive souvent qu’on le confonde avec une faible estime de soi, une forte anxiété, un haut degré de perfectionnisme ou une faible confiance en soi. </t>
  </si>
  <si>
    <t xml:space="preserve">Il y a de ça, certes, mais pas que ! Et vous vous en rendez peut-être même compte vous-même. </t>
  </si>
  <si>
    <t xml:space="preserve">Elles n'ont pas forcément l’impression d’être surestimées par autrui, n’attribuent pas automatiquement leurs succès à la chance, le hasard ou une erreur, et ne craignent pas d’être démasquées. </t>
  </si>
  <si>
    <t>(indication précieuse de positionnement au regard des normes de références valides des dernières recherches en psychologie)</t>
  </si>
  <si>
    <t xml:space="preserve">1. Tout d’abord, il s'agira de comprendre les manifestations de votre syndrome de l’imposteur et de mieux vous saisir des enjeux de son expression vous concernant. </t>
  </si>
  <si>
    <t>2. Ensuite, la connaissance de votre profil vous permettra de vous positionner au regard des 3 profils identifiés dans les travaux de psychologie.</t>
  </si>
  <si>
    <t xml:space="preserve">• sa nature (augmentation, diminution, consolidation ?) </t>
  </si>
  <si>
    <t>• vos difficultés éventuelles (le décalage entre l’actuel et le potentiel est-il grand ou petit ?)</t>
  </si>
  <si>
    <t xml:space="preserve">Félicitations pour votre démarche, vous franchissez déjà un premier pas pour surmonter votre syndrome de l’imposteur ! Celle de tout simplement le connaître. </t>
  </si>
  <si>
    <t>Les 5 étapes pour identifier mon 
syndrome de l'imposteur.</t>
  </si>
  <si>
    <r>
      <t xml:space="preserve">CLANCE IMPOSTOR PHENOMENON SCALE
</t>
    </r>
    <r>
      <rPr>
        <b/>
        <sz val="8"/>
        <color theme="0"/>
        <rFont val="Calibri"/>
        <scheme val="minor"/>
      </rPr>
      <t>(Clance, 1985 ; Chassangre, 2016)</t>
    </r>
  </si>
  <si>
    <t>Observer l’expression de votre syndrome de l’imposteur</t>
  </si>
  <si>
    <t>Identifier les composantes nécessitant un travail thérapeutique</t>
  </si>
  <si>
    <t xml:space="preserve">Le syndrome de l’imposteur peut ainsi être bien vécu, vécu difficilement ou vécu très difficilement à partir de ces différentes composantes, selon : </t>
  </si>
  <si>
    <t xml:space="preserve">A l’aide des prochains questionnaires, vous allez pouvoir vous positionner sur la nature de l’expression de votre syndrome de l’imposteur au regard des  manifestations associées. </t>
  </si>
  <si>
    <t>• l’intensité du syndrome</t>
  </si>
  <si>
    <t>• le niveau d’estime de soi</t>
  </si>
  <si>
    <t>• et la détresse émotionnelle ressentie</t>
  </si>
  <si>
    <t>Plusieurs questionnaires vous sont ainsi proposés.</t>
  </si>
  <si>
    <t xml:space="preserve">Les résultats de ces questionnaires peuvent toutefois vous interpeler sur la possibilité ou la nécessité d’entamer un suivi psychologique. </t>
  </si>
  <si>
    <t xml:space="preserve">Ces questionnaires n’ont néanmoins aucune valeur diagnostic. </t>
  </si>
  <si>
    <t xml:space="preserve">Seul un entretien clinique avec un professionnel de santé permet de poser un diagnostic clinique au regard des symptômes que vous décrirez. </t>
  </si>
  <si>
    <r>
      <t xml:space="preserve">Le questionnaire proposé (Clance Impostor Phenomenon Scale [CIPS]) vise à mesurer votre tendance à l’expression du syndrome de l’imposteur </t>
    </r>
    <r>
      <rPr>
        <b/>
        <sz val="8"/>
        <color theme="0"/>
        <rFont val="Calibri"/>
        <scheme val="minor"/>
      </rPr>
      <t>(Clance, 1985)</t>
    </r>
    <r>
      <rPr>
        <b/>
        <sz val="14"/>
        <color theme="0"/>
        <rFont val="Calibri"/>
        <scheme val="minor"/>
      </rPr>
      <t>.</t>
    </r>
  </si>
  <si>
    <r>
      <t xml:space="preserve">Ce questionnaire a été traduit de l’anglais et validé en langue française </t>
    </r>
    <r>
      <rPr>
        <b/>
        <sz val="8"/>
        <color theme="0"/>
        <rFont val="Calibri"/>
        <scheme val="minor"/>
      </rPr>
      <t>(Chassangre, 2016)</t>
    </r>
    <r>
      <rPr>
        <b/>
        <sz val="14"/>
        <color theme="0"/>
        <rFont val="Calibri"/>
        <scheme val="minor"/>
      </rPr>
      <t xml:space="preserve">, permettant d’obtenir et utiliser une mesure fiable de l’expression du syndrome de l’imposteur. </t>
    </r>
  </si>
  <si>
    <t xml:space="preserve">Il est préférable de donner la première réponse qui vous vient à l’esprit plutôt que de s'arrêter sur chaque énoncé et y penser à plusieurs reprises. </t>
  </si>
  <si>
    <t>Le score total (de 20 à 100) se calcule de lui-même à la fin du questionnaire.</t>
  </si>
  <si>
    <t>1. J’ai déjà réussi un test ou une tâche même si j’avais peur de ne pas la réussir avant de la commencer.</t>
  </si>
  <si>
    <t>2. Je peux donner l’impression que je suis plus compétent(e) que je ne le suis réellement.</t>
  </si>
  <si>
    <t>3. J’évite si possible les évaluations et j’ai peur que les autres m’évaluent.</t>
  </si>
  <si>
    <t>4. Quand les gens me font un compliment sur quelque chose que j’ai réalisé, j’ai peur de ne pas être capable d’être à la hauteur leurs attentes à l’avenir.</t>
  </si>
  <si>
    <t>6. J'ai peur que les personnes qui me sont importantes puissent découvrir que je ne suis pas aussi capable qu’ils le pensent.</t>
  </si>
  <si>
    <t>7. J’ai tendance à me rappeler les fois où je n'ai pas fait de mon mieux plutôt que des moments où j'ai fait de mon mieux.</t>
  </si>
  <si>
    <t>8. Je réalise peu un projet ou une tâche aussi bien que je voudrais le faire.</t>
  </si>
  <si>
    <t>10. Il est difficile pour moi d'accepter des compliments ou des éloges sur mon intelligence ou ma réussite.</t>
  </si>
  <si>
    <t>12. Je suis déçu(e) de ce qui j’ai pu réaliser jusqu’ici et j’estime que je devrais pouvoir réaliser beaucoup plus.</t>
  </si>
  <si>
    <t xml:space="preserve">13. J'ai peur que les autres découvrent mon véritable manque de connaissance ou manque d’intelligence. </t>
  </si>
  <si>
    <t>14. J’ai peur d’échouer à une nouvelle tâche même si je réussi généralement ce que j’essaie.</t>
  </si>
  <si>
    <t>15. Quand j'ai réussi à une tâche et qu’on a reconnu mon succès, j’ai des doutes quant à mes capacités de pouvoir continuer à réussir.</t>
  </si>
  <si>
    <t>16. Si je reçois beaucoup d'éloges ou de reconnaissance pour quelque chose que j'ai réalisé, j'ai tendance à minimiser l'importance de ce que j'ai fait.</t>
  </si>
  <si>
    <t>17. Je compare mon intelligence à ceux qui m’entourent et je pense qu'ils sont peut être plus intelligents que moi.</t>
  </si>
  <si>
    <t>18. Je m'inquiète de ne pas réussir à un projet ou à un examen, bien que mon entourage ait une confiance absolue en ma réussite.</t>
  </si>
  <si>
    <t>19. Si je vais recevoir une promotion ou une reconnaissance de quelque sorte, j'hésite à le dire aux autres jusqu'à ce que ce soit un fait accompli.</t>
  </si>
  <si>
    <t>20. Je me sens mal et découragé(e) si je ne suis pas "le (la) meilleur(e)" ou au moins "remarquable" lorsqu’il faut réussir.</t>
  </si>
  <si>
    <t>Total CIPS :</t>
  </si>
  <si>
    <t xml:space="preserve">Pour chaque question, indiquez dans la case bleue correspondante ce qui indique au mieux comment l’énoncé est vrai pour vous (entre 1 ”pas du tout” et 5 ”tout le temps”). </t>
  </si>
  <si>
    <t>Par exemple, à l'énoncé suivant, si vous vous retrouvez parfois dans cette affirmation, vous indiquerez 3 dans la case bleue correspondante qui se situe sous l'item.</t>
  </si>
  <si>
    <r>
      <t xml:space="preserve">DEPRESSION ANXIETY STRESS SCALE - 21
</t>
    </r>
    <r>
      <rPr>
        <b/>
        <sz val="8"/>
        <color theme="0"/>
        <rFont val="Calibri"/>
        <scheme val="minor"/>
      </rPr>
      <t>(Lovibond &amp; Lovibond, 1995 ; Ramasawmy, 2015)</t>
    </r>
  </si>
  <si>
    <t>Mesurer votre état émotionnel</t>
  </si>
  <si>
    <t>Identifier ses composantes d’expression dans votre syndrome de l'imposteur</t>
  </si>
  <si>
    <r>
      <t xml:space="preserve">Le questionnaire proposé (Depression Anxiety Stress Scale - 21 [DASS-21]) vise à mesurer votre état émotionnel au cours des 7 derniers jours </t>
    </r>
    <r>
      <rPr>
        <b/>
        <sz val="8"/>
        <color theme="0"/>
        <rFont val="Calibri"/>
        <scheme val="minor"/>
      </rPr>
      <t>(Lovibond &amp; Lovibond, 1995 )</t>
    </r>
    <r>
      <rPr>
        <b/>
        <sz val="14"/>
        <color theme="0"/>
        <rFont val="Calibri"/>
        <scheme val="minor"/>
      </rPr>
      <t xml:space="preserve">. </t>
    </r>
  </si>
  <si>
    <r>
      <t xml:space="preserve">Ce questionnaire a été traduit de l’anglais et validé en langue française </t>
    </r>
    <r>
      <rPr>
        <b/>
        <sz val="8"/>
        <color theme="0"/>
        <rFont val="Calibri"/>
        <scheme val="minor"/>
      </rPr>
      <t>(Ramasawmy, 2015).</t>
    </r>
  </si>
  <si>
    <t xml:space="preserve">Il permet d’obtenir et utiliser une mesure fiable de la détresse émotionnelle sur la dernière semaine écoulée. </t>
  </si>
  <si>
    <t xml:space="preserve">Pour chaque question, indiquez dans la case bleue correspondante ce qui indique au mieux comment l’énoncé est vrai pour vous (entre 0 ”pas du tout” et 3 ”tout le temps”). </t>
  </si>
  <si>
    <r>
      <t xml:space="preserve">Ce questionnaire mesure votre état émotionnel durant </t>
    </r>
    <r>
      <rPr>
        <b/>
        <u/>
        <sz val="14"/>
        <color theme="0"/>
        <rFont val="Calibri"/>
        <scheme val="minor"/>
      </rPr>
      <t>la semaine dernière</t>
    </r>
    <r>
      <rPr>
        <b/>
        <sz val="14"/>
        <color theme="0"/>
        <rFont val="Calibri"/>
        <scheme val="minor"/>
      </rPr>
      <t>. Il n'y a pas de bonne ou de mauvaise réponse.</t>
    </r>
  </si>
  <si>
    <r>
      <t xml:space="preserve">Par exemple, à l'énoncé suivant, si vous vous retrouvez beaucoup dans cette affirmation d'après votre vécu de </t>
    </r>
    <r>
      <rPr>
        <b/>
        <u/>
        <sz val="14"/>
        <color theme="0"/>
        <rFont val="Calibri"/>
        <scheme val="minor"/>
      </rPr>
      <t>cette dernière semaine</t>
    </r>
    <r>
      <rPr>
        <b/>
        <sz val="14"/>
        <color theme="0"/>
        <rFont val="Calibri"/>
        <scheme val="minor"/>
      </rPr>
      <t>, vous indiquerez 2 dans la case bleue correspondante.</t>
    </r>
  </si>
  <si>
    <t>1. J’ai trouvé difficile de me relaxer.</t>
  </si>
  <si>
    <t>”Un peu”</t>
  </si>
  <si>
    <t>”Beaucoup”</t>
  </si>
  <si>
    <t>2. J’ai senti que j’avais la bouche sèche.</t>
  </si>
  <si>
    <t>3. J’ai eu l’impression de ne pas pouvoir être positif/positive.</t>
  </si>
  <si>
    <t>4. J’ai eu de la difficulté à respirer (par exemple, respirations excessivement rapides, essoufflement).</t>
  </si>
  <si>
    <t>5. J’ai trouvé difficile d’être motivé(e) à commencer des activités.</t>
  </si>
  <si>
    <t>6. J’ai réagi de façon exagérée.</t>
  </si>
  <si>
    <t>7. J’ai eu des tremblements (par exemple, des mains).</t>
  </si>
  <si>
    <t>8. J’ai eu l’impression d’être nerveux/nerveuse.</t>
  </si>
  <si>
    <t>9. Je me suis inquiété(e) en pensant à des situations où je pourrais paniquer et faire de moi un(e) idiot(e).</t>
  </si>
  <si>
    <t>10. J’ai eu le sentiment de ne rien envisager avec plaisir.</t>
  </si>
  <si>
    <t>11. Je me suis aperçu(e) que je devenais agité(e).</t>
  </si>
  <si>
    <t>12. J’ai eu de la difficulté à me détendre.</t>
  </si>
  <si>
    <t>13. Je me suis senti(e) triste.</t>
  </si>
  <si>
    <t>14. J’ai été intolérant(e) à tout ce qui m’empêchait de faire ce que j’avais à faire.</t>
  </si>
  <si>
    <t>15. J’ai eu le sentiment d’être presque pris(e) de panique.</t>
  </si>
  <si>
    <t>16. J’ai été incapable de me sentir motivé(e) au sujet de quoi que ce soit.</t>
  </si>
  <si>
    <t>17. J’ai eu le sentiment de ne pas valoir grand chose comme personne.</t>
  </si>
  <si>
    <t>18. J’ai eu l’impression d’être agacé(e) pour un oui pour un non.</t>
  </si>
  <si>
    <t>19. J’ai senti mon coeur battre vite sans effort physique.</t>
  </si>
  <si>
    <t>20. J’ai eu peur sans bonne raison.</t>
  </si>
  <si>
    <t>21. J’ai eu l’impression que la vie n’avait aucune signification.</t>
  </si>
  <si>
    <t>Score ”dépression”</t>
  </si>
  <si>
    <t>Score ”anxiété”</t>
  </si>
  <si>
    <t>Score ”stress”</t>
  </si>
  <si>
    <t>Reprenez à présent la vidéo de présentation afin d'en savoir plus sur votre résultat et poursuivre la constitution de votre profil ”imposteur”.</t>
  </si>
  <si>
    <r>
      <t xml:space="preserve">POSITIVE AND NEGATIVE AFFECT SCHEDULE
</t>
    </r>
    <r>
      <rPr>
        <b/>
        <sz val="8"/>
        <color theme="0"/>
        <rFont val="Calibri"/>
        <scheme val="minor"/>
      </rPr>
      <t>(Watson et al., 1988 ; Bouffard &amp; Lapierre, 1997)</t>
    </r>
  </si>
  <si>
    <t>Comparer l’importance de vos émotions positives et négatives</t>
  </si>
  <si>
    <t xml:space="preserve">Il est constitué d’une première sous-échelle d’affects négatifs et d’une seconde sous-échelle d’affects positifs, de 10 questions chacune. </t>
  </si>
  <si>
    <r>
      <t xml:space="preserve">Le PANAS </t>
    </r>
    <r>
      <rPr>
        <b/>
        <sz val="8"/>
        <color theme="0"/>
        <rFont val="Calibri"/>
        <scheme val="minor"/>
      </rPr>
      <t>(Watson et al., 1988)</t>
    </r>
    <r>
      <rPr>
        <b/>
        <sz val="14"/>
        <color theme="0"/>
        <rFont val="Calibri"/>
        <scheme val="minor"/>
      </rPr>
      <t xml:space="preserve"> est une échelle de mesure émotionnelle. </t>
    </r>
  </si>
  <si>
    <t xml:space="preserve">Pour chaque description, indiquez dans la case bleue correspondante ce qui indique au mieux comment cette description est vrai pour vous (entre 1 ”très peu/pas du tout” et 5 ”énormément”). </t>
  </si>
  <si>
    <r>
      <t xml:space="preserve">Lisez chaque item et indiquez la réponse appropriée, c'est à dire jusqu'à quel point vous vous êtes senti(e) de cette façon durant </t>
    </r>
    <r>
      <rPr>
        <b/>
        <u/>
        <sz val="14"/>
        <color theme="0"/>
        <rFont val="Calibri"/>
        <scheme val="minor"/>
      </rPr>
      <t>la dernière semaine</t>
    </r>
    <r>
      <rPr>
        <b/>
        <sz val="14"/>
        <color theme="0"/>
        <rFont val="Calibri"/>
        <scheme val="minor"/>
      </rPr>
      <t xml:space="preserve">. </t>
    </r>
  </si>
  <si>
    <t xml:space="preserve">Durant cette dernière semaine, je me suis senti(e) : </t>
  </si>
  <si>
    <t>Intéressé(e)</t>
  </si>
  <si>
    <t>”Très peu/pas du tout”</t>
  </si>
  <si>
    <t>”Modérément”</t>
  </si>
  <si>
    <t>”Enormément”</t>
  </si>
  <si>
    <t>Peiné(e)</t>
  </si>
  <si>
    <t>Excité(e)</t>
  </si>
  <si>
    <t>Contrarié(e)</t>
  </si>
  <si>
    <t>Fort(e)</t>
  </si>
  <si>
    <t>Coupable</t>
  </si>
  <si>
    <t>Effrayé(e)</t>
  </si>
  <si>
    <t>Hostile</t>
  </si>
  <si>
    <t>Enthousiaste</t>
  </si>
  <si>
    <t>Fier/Fière</t>
  </si>
  <si>
    <t>Irritable</t>
  </si>
  <si>
    <t>Alerte</t>
  </si>
  <si>
    <t>Honteux(se)</t>
  </si>
  <si>
    <t>Inspiré(e)</t>
  </si>
  <si>
    <t>Nerveux(se)</t>
  </si>
  <si>
    <t>Déterminé(e)</t>
  </si>
  <si>
    <t>Attentif(ve)</t>
  </si>
  <si>
    <t>Agité(e)</t>
  </si>
  <si>
    <t>Actif(ve)</t>
  </si>
  <si>
    <t>Craintif(ve)</t>
  </si>
  <si>
    <t>Score "émotions positives”</t>
  </si>
  <si>
    <t>Score "émotions négatives”</t>
  </si>
  <si>
    <r>
      <t xml:space="preserve">Durant </t>
    </r>
    <r>
      <rPr>
        <b/>
        <u/>
        <sz val="14"/>
        <color theme="0"/>
        <rFont val="Calibri"/>
        <scheme val="minor"/>
      </rPr>
      <t>cette dernière semaine</t>
    </r>
    <r>
      <rPr>
        <b/>
        <sz val="14"/>
        <color theme="0"/>
        <rFont val="Calibri"/>
        <scheme val="minor"/>
      </rPr>
      <t xml:space="preserve">, je me suis senti(e) : </t>
    </r>
  </si>
  <si>
    <t>Par exemple, à l'énoncé suivant, si vous vous retrouvez modérément dans cette affirmation, vous indiquerez 3 dans la case bleue correspondante qui se situe sous l'item.</t>
  </si>
  <si>
    <r>
      <t xml:space="preserve">ROSENBERG SELF-ESTEEM SCALE
</t>
    </r>
    <r>
      <rPr>
        <b/>
        <sz val="8"/>
        <color theme="0"/>
        <rFont val="Calibri"/>
        <scheme val="minor"/>
      </rPr>
      <t>(Rosenberg, 1965 ; Vallières &amp; Vallerand, 1990)</t>
    </r>
  </si>
  <si>
    <t>Mesurer votre estime de soi</t>
  </si>
  <si>
    <r>
      <t xml:space="preserve">Le questionnaire proposé (Rosenberg Self-Esteem Scale [RSES]) vise à mesurer votre estime de soi de manière générale </t>
    </r>
    <r>
      <rPr>
        <b/>
        <sz val="8"/>
        <color theme="0"/>
        <rFont val="Calibri"/>
        <scheme val="minor"/>
      </rPr>
      <t>(Rosenberg, 1965)</t>
    </r>
    <r>
      <rPr>
        <b/>
        <sz val="14"/>
        <color theme="0"/>
        <rFont val="Calibri"/>
        <scheme val="minor"/>
      </rPr>
      <t xml:space="preserve">. </t>
    </r>
  </si>
  <si>
    <r>
      <t xml:space="preserve">Ce questionnaire a été traduit de l’anglais et validé en langue française </t>
    </r>
    <r>
      <rPr>
        <b/>
        <sz val="8"/>
        <color theme="0"/>
        <rFont val="Calibri"/>
        <scheme val="minor"/>
      </rPr>
      <t>(Vallières &amp; Vallerand, 1990)</t>
    </r>
    <r>
      <rPr>
        <b/>
        <sz val="14"/>
        <color theme="0"/>
        <rFont val="Calibri"/>
        <scheme val="minor"/>
      </rPr>
      <t xml:space="preserve">, permettant d’obtenir et utiliser une mesure fiable de l’estime de soi. </t>
    </r>
  </si>
  <si>
    <t>Pour chaque question, indiquez dans la case bleue correspondante ce qui indique au mieux comment l’énoncé est vrai pour vous.</t>
  </si>
  <si>
    <t>1. Je pense que je suis une personne de valeur, au moins égale à n'importe qui d'autre.</t>
  </si>
  <si>
    <t>”Tout à fait en désaccord”</t>
  </si>
  <si>
    <t>”Plutôt en désaccord”</t>
  </si>
  <si>
    <t>”Plutôt en accord”</t>
  </si>
  <si>
    <t>”Tout à fait en accord”</t>
  </si>
  <si>
    <t>Par exemple, à l'énoncé suivant, si vous êtes plutôt en accord dans cette affirmation, vous indiquerez 3 dans la case bleue correspondante qui se situe sous l'item.</t>
  </si>
  <si>
    <t>2. Je pense que je possède un certain nombre de belles qualités.</t>
  </si>
  <si>
    <t>3. Tout bien considéré, je suis porté(e) à me considérer comme un(e) raté(e).</t>
  </si>
  <si>
    <t>4. Je suis capable de faire les choses aussi bien que la majorité des gens.</t>
  </si>
  <si>
    <t>5. Je sens peu de raisons d'être fier(e) de moi.</t>
  </si>
  <si>
    <t>6. J'ai une attitude positive vis-à-vis de moi-même.</t>
  </si>
  <si>
    <t>7. Dans l'ensemble, je suis satisfait(e) de moi.</t>
  </si>
  <si>
    <t>8. J'aimerais avoir plus de respect pour moi-même.</t>
  </si>
  <si>
    <t>9. Parfois je me sens vraiment inutile.</t>
  </si>
  <si>
    <t>10. Il m'arrive de penser que je suis un bon(ne) à rien.</t>
  </si>
  <si>
    <t>Total RSES :</t>
  </si>
  <si>
    <t>ATTENTION : certains items sont inversés, lisez bien les modalités de réponses.</t>
  </si>
  <si>
    <r>
      <t xml:space="preserve">SELF-EFFICACY SCALE
</t>
    </r>
    <r>
      <rPr>
        <b/>
        <sz val="8"/>
        <color theme="0"/>
        <rFont val="Calibri"/>
        <scheme val="minor"/>
      </rPr>
      <t>(Sherer et al., 1982 ; Michaud et al., 2013)</t>
    </r>
  </si>
  <si>
    <r>
      <t>Le questionnaire proposé (Self Efficacy Scale [SES]) vise à mesurer votre sentiment d’efficacité personnel de manière générale</t>
    </r>
    <r>
      <rPr>
        <b/>
        <sz val="8"/>
        <color theme="0"/>
        <rFont val="Calibri"/>
        <scheme val="minor"/>
      </rPr>
      <t xml:space="preserve"> (Sherer et al., 1982)</t>
    </r>
    <r>
      <rPr>
        <b/>
        <sz val="14"/>
        <color theme="0"/>
        <rFont val="Calibri"/>
        <scheme val="minor"/>
      </rPr>
      <t xml:space="preserve">. </t>
    </r>
  </si>
  <si>
    <t>Veuillez indiquer vos propres sentiments à propos de chaque affirmation ci-dessous en indiquant le degré d’accord qui décrit le mieux vos sentiments de manière générale.</t>
  </si>
  <si>
    <t>Si vous plaît, soyez attentif(ve) à vous décrire vous-même tel que vous êtes réellement et non pas tel que vous aimeriez être.</t>
  </si>
  <si>
    <t xml:space="preserve">Le score total se calcule de lui-même à la fin du questionnaire. </t>
  </si>
  <si>
    <t>1. Quand je fais des projets, je suis certain de pouvoir les mettre à exécution.</t>
  </si>
  <si>
    <t>”Absolument pas d'accord”</t>
  </si>
  <si>
    <t>”Plutôt pas d'accord”</t>
  </si>
  <si>
    <t>”Ni d'accord ni pas d'accord”</t>
  </si>
  <si>
    <t>”Plutôt d'accord”</t>
  </si>
  <si>
    <t>”Tout à fait d'accord”</t>
  </si>
  <si>
    <t>Par exemple, à l'énoncé suivant, si vous n'êtes ni d'accord ni pas d'accord avec l'affirmation, vous indiquerez 3 dans la case bleue correspondante qui se situe sous l'item.</t>
  </si>
  <si>
    <t>2. Un de mes problèmes est que je ne peux pas me mettre au travail lorsqu'il faudrait.</t>
  </si>
  <si>
    <t>3. Si je n'arrive pas à faire quelque chose du premier coup, je continue d'essayer jusqu'à ce que j'y arrive.</t>
  </si>
  <si>
    <t>4. Il m'est difficile de me faire de nouveaux amis.</t>
  </si>
  <si>
    <t>5. Quand j'établis des objectifs qui sont importants pour moi, il est rare que je les atteigne.</t>
  </si>
  <si>
    <t>6. J'abandonne les choses avant de les avoir terminées.</t>
  </si>
  <si>
    <t>7. Si j'aperçois quelqu'un que j'aimerais rencontrer, je vais vers cette personne plutôt que d'attendre qu'elle vienne vers moi.</t>
  </si>
  <si>
    <t>8. J'évite de faire face aux difficultés.</t>
  </si>
  <si>
    <t>9. Si quelque chose a l'air trop compliqué, je ne prends même pas la peine d'essayer.</t>
  </si>
  <si>
    <t>10. Si je rencontre quelqu'un d’intéressant, mais avec qui il est très difficile de lier amitié, je vais vite arrêter tout effort de lier amitié avec cette personne.</t>
  </si>
  <si>
    <t>11. Quand j'ai quelque chose de désagréable à faire, je m'y colle jusqu'à ce que je l’aie complètement terminé.</t>
  </si>
  <si>
    <t>12. Quand je décide de faire quelque chose, je m'y consacre immédiatement.</t>
  </si>
  <si>
    <t>13. Quand j'essaie d'apprendre quelque chose de nouveau, j'abandonne très vite si je n'y arrive pas tout de suite.</t>
  </si>
  <si>
    <t>14. Quand j'essaie de devenir ami avec quelqu'un, mais qu'au départ cette personne ne semble pas intéressée par moi, j'abandonne très facilement.</t>
  </si>
  <si>
    <t>15. Quand des problèmes inattendus surviennent, j'arrive bien à y faire face.</t>
  </si>
  <si>
    <t>16. Je n'arrive pas à me comporter comme je le voudrais lors de réunions sociales (fêtes, repas, apéritifs etc.).</t>
  </si>
  <si>
    <t>17. J'ai confiance en moi.</t>
  </si>
  <si>
    <t>18. Mes amis actuels, je les ai parce que c'est moi qui au départ ai fait l'effort de lier amitié.</t>
  </si>
  <si>
    <t>19. J'abandonne facilement.</t>
  </si>
  <si>
    <t>20. Il me semble que je suis capable de faire face à la plupart des problèmes qui surviennent dans ma vie.</t>
  </si>
  <si>
    <t>21. Mes amis actuels, je les ai parce que j'ai des capacités à lier des amitiés.</t>
  </si>
  <si>
    <t>”Absolument pas d’accord”</t>
  </si>
  <si>
    <t>”Plutôt pas d’accord”</t>
  </si>
  <si>
    <t>”Ni d’accord, ni pas d’accord”</t>
  </si>
  <si>
    <t>”Tout à fait d’accord”</t>
  </si>
  <si>
    <t>”Plutôt d’accord”</t>
  </si>
  <si>
    <t>Total SES :</t>
  </si>
  <si>
    <t xml:space="preserve">Description : </t>
  </si>
  <si>
    <t>NOTE : pour des raisons de confort de lecture, les scores de la détresse émotionnelles (DASS-21, dépression, anxiété, stress) sont multipliés automatiquement par 5.</t>
  </si>
  <si>
    <t>De même, les score estime de soi (RSES) et dimension affectove (PANAS, émotions positives et négatives) sont automatiquement multipliés par 2.</t>
  </si>
  <si>
    <t>Les scores syndrome de l'imposteur (CIPS) et confiance en soi (SES) restent inchangés.</t>
  </si>
  <si>
    <t>Dépression</t>
  </si>
  <si>
    <t>Anxiété</t>
  </si>
  <si>
    <t>Stress</t>
  </si>
  <si>
    <t>Mon score</t>
  </si>
  <si>
    <t>Score CIPS</t>
  </si>
  <si>
    <t>Score DASS-21 "dépresson"</t>
  </si>
  <si>
    <t>Score DASS-21 "anxiété"</t>
  </si>
  <si>
    <t>Score DASS-21 "stress"</t>
  </si>
  <si>
    <t>Score PANAS "émotions positives"</t>
  </si>
  <si>
    <t>Score PANAS "émotions négatives"</t>
  </si>
  <si>
    <t>Score RSES (estime de soi)</t>
  </si>
  <si>
    <t>Score SES (confiance en soi)</t>
  </si>
  <si>
    <t>multiplié pour le graphique :</t>
  </si>
  <si>
    <t xml:space="preserve">Cibler les manifestations de votre syndrome </t>
  </si>
  <si>
    <t>Établir votre plan d'action</t>
  </si>
  <si>
    <t>• où cibler et initier votre plan d’action (symptômes anxieux, dépressifs, de stress ? émotions positives, négatives ? estime de soi, confiance en soi ?)</t>
  </si>
  <si>
    <t>Félicitations ! Vous venez de franchir une étape importante dans votre décision de surmonter votre syndrome de l'imposteur. Celle de tout simplement le connaître.</t>
  </si>
  <si>
    <t xml:space="preserve">A ce stade, vous pouvez davantage comprendre les manifestations de votre syndrome de l’imposteur et mieux vous saisir des enjeux de son expression vous concernant. </t>
  </si>
  <si>
    <t>De plus, la connaissance de votre profil vous permet à présent de vous positionner au regard des 3 profils identifiés dans les travaux de psychologie.</t>
  </si>
  <si>
    <t>Maintenant, il s'agit d'orienter la nature des axes d’évolution à effectuer pour surmonter votre syndrome de l’imposteur :</t>
  </si>
  <si>
    <t>Suivez le guide !</t>
  </si>
  <si>
    <t>Selon votre décision d'initiation d'un plan d'action, reportez-vous à la rubrique correspondante ci-dessous.</t>
  </si>
  <si>
    <t>Votre score actuel est de :</t>
  </si>
  <si>
    <t>Selon votre score à l'échelle du syndrome de l'imposteur, il est important de vous fixer un objectif atteignable (potentiel) afin de le surmonter à un rythme raisonnable (durée).</t>
  </si>
  <si>
    <t>Quel serait votre objectif quant à la relativisation de votre syndrome de l'imposteur lors d'une prochaine passation du questionnaire :</t>
  </si>
  <si>
    <t>NOTICE : votre objectif est-il atteignable ?</t>
  </si>
  <si>
    <t>• si votre score est supérieur à la moyenne des "imposteurs-intenses", indiquez 76.</t>
  </si>
  <si>
    <t>• si votre score est supérieur à la moyenne des "imposteurs-modérés", indiquez 61.</t>
  </si>
  <si>
    <t>• si votre score est supérieur à la moyenne des "non-imposteurs", indiquez 41.</t>
  </si>
  <si>
    <t>Afin de vous fixer un objectif atteignable, il est préférable d'indiquer, selon votre profil actuel, le score moyen du profil juste en dessous du vôtre en terme d'expression.</t>
  </si>
  <si>
    <t xml:space="preserve">Il est en effet important de procéder avec parcimonie afin de garder votre motivation à poursuivre votre démarche. </t>
  </si>
  <si>
    <t>Vous pourrez bien évidemment vous fixer un nouvel objectif lorsque celui-ci sera atteint.</t>
  </si>
  <si>
    <t>Avec votre objectif actuel, vous souhaitez une évoluton de :</t>
  </si>
  <si>
    <t xml:space="preserve">Cet objectif vous semble-t-il atteignable ? </t>
  </si>
  <si>
    <t>• Réévaluez le si ce n'est pas le cas.</t>
  </si>
  <si>
    <t>• Continnuez si oui.</t>
  </si>
  <si>
    <t>En parallèle, il est important de considérer la durée pendant laquelle vous souhaitez agir pour surmonter votre syndrome de l'imposteur.</t>
  </si>
  <si>
    <t>Lors d'un accompagnement thérapeutique, une évolution est significative lorsqu'elle se situe autour de 18% sur 12 semaines de thérapie.</t>
  </si>
  <si>
    <t xml:space="preserve">Avec l'objectif (potentiel) que vous vous êtes fixé, il serait nécessaire d'agir sur votre syndrome pendant : </t>
  </si>
  <si>
    <t>semaines.</t>
  </si>
  <si>
    <t xml:space="preserve">De ce fait, si vous souhaitez relatviiser votre syndrome sur 3 semaines, votre objectif idéal serait : </t>
  </si>
  <si>
    <t xml:space="preserve">Si vous souhaitez relatviiser votre syndrome sur une période de 6 semaines, votre objectif idéal serait : </t>
  </si>
  <si>
    <t xml:space="preserve">Si vous souhaitez relatviiser votre syndrome sur une période de 9 semaines, votre objectif idéal serait : </t>
  </si>
  <si>
    <t xml:space="preserve">Si vous souhaitez relatviiser votre syndrome sur une période de 12 semaines, votre objectif idéal serait : </t>
  </si>
  <si>
    <t>Quel serait donc votre objectif atteignable quant à la relativisation de votre syndrome de l'imposteur lors d'une prochaine passation du questionnaire :</t>
  </si>
  <si>
    <t>Vous avez choisi de surmonter votre syndrome de l'imposteur par la détresse émotionnelle ? C'est ici !</t>
  </si>
  <si>
    <t>• l'expression de votre syndrome de l'imposteur</t>
  </si>
  <si>
    <t>Vous souhaitez une évolution de (sur la durez choisie) :</t>
  </si>
  <si>
    <t>SYNDROME DE L'IMPOSTEUR</t>
  </si>
  <si>
    <t>AXE : DÉTRESSE ÉMOTIONNELLE</t>
  </si>
  <si>
    <t xml:space="preserve">De la même manière que lors de votre objectif quant au syndrome de l'imposteur (CIPS), il convient de vous fixer un objectif atteignable à la DASS-21 selon les manifestations de votre détresse </t>
  </si>
  <si>
    <t>émotionnelle initiales.</t>
  </si>
  <si>
    <t xml:space="preserve">Votre objectif idéal sur une périodes de 6 semaines serait : </t>
  </si>
  <si>
    <t xml:space="preserve">Votre objectif idéal sur une périodes de 9 semaines serait : </t>
  </si>
  <si>
    <t xml:space="preserve">Votre objectif idéal sur une périodes de 12 semaines serait : </t>
  </si>
  <si>
    <t xml:space="preserve">Votre objectif idéal sur une période de 3 semaines serait : </t>
  </si>
  <si>
    <t>pour les manifestations dépressives</t>
  </si>
  <si>
    <t>pour les manifestations anxieuses</t>
  </si>
  <si>
    <t>pour les manifestations de stress</t>
  </si>
  <si>
    <t xml:space="preserve">Concernant les manifestations anxieuses, </t>
  </si>
  <si>
    <t xml:space="preserve">Concernant les manifestations de stress, </t>
  </si>
  <si>
    <t xml:space="preserve">Si votre score dépasse 7, je vous invite à consulter un professionnel de santé afin de vous aider à amoindrir ces symptômes. </t>
  </si>
  <si>
    <t>Si votre score dépasse 11, cette démarche de consultation est impérative.</t>
  </si>
  <si>
    <t xml:space="preserve">Si votre score dépasse 6, je vous invite à consulter un professionnel de santé afin de vous aider à amoindrir ces symptômes. </t>
  </si>
  <si>
    <t>Si votre score dépasse 8, cette démarche de consultation est impérative.</t>
  </si>
  <si>
    <t xml:space="preserve">Si votre score dépasse 10, je vous invite à consulter un professionnel de santé afin de vous aider à amoindrir ces symptômes. </t>
  </si>
  <si>
    <t>Si votre score dépasse 13, cette démarche de consultation est impérative.</t>
  </si>
  <si>
    <t>• concernant les symptômes dépressifs :</t>
  </si>
  <si>
    <t>Vous souhaitez une évolution de :</t>
  </si>
  <si>
    <t>• concernant les symptômes anxieux :</t>
  </si>
  <si>
    <t>• concernant les symptômes de stress :</t>
  </si>
  <si>
    <t>(selon la durée choisie)</t>
  </si>
  <si>
    <t>AXE : ESTIME DE SOI</t>
  </si>
  <si>
    <t>Vous avez choisi de surmonter votre syndrome de l'imposteur par l'estime de soi ? C'est ici !</t>
  </si>
  <si>
    <t>ici</t>
  </si>
  <si>
    <t xml:space="preserve">Si vous avez choisi de surmonter votre syndrome de l'imposteur par la détresse émotionnelle, cliquez </t>
  </si>
  <si>
    <t xml:space="preserve">Si vous avez choisi de surmonter votre syndrome de l'imposteur par l'estime de soi, cliquez </t>
  </si>
  <si>
    <t xml:space="preserve">Si vous avez choisi de surmonter votre syndrome par la confiance en soi, cliquez </t>
  </si>
  <si>
    <t xml:space="preserve">De la même manière que lors de votre objectif quant au syndrome de l'imposteur (CIPS), il convient de vous fixer un objectif atteignable à la RSES selon les manifestations de votre estime de soi. </t>
  </si>
  <si>
    <t>NOTICE : quel est mon objectif atteignable ?</t>
  </si>
  <si>
    <t xml:space="preserve">En concidérant votre score initial ainsi que la durée pour laquelle vous souhaitez agir, concernant les manifestations dépressives, </t>
  </si>
  <si>
    <t>En concidérant votre score initial ainsi que la durée pour laquelle vous souhaitez agir, votre objectif idéal sur une période de 3 semaines serait :</t>
  </si>
  <si>
    <t>En concidérant votre score initial ainsi que la durée pour laquelle vous souhaitez agir, votre objectif idéal sur une période de 6 semaines serait :</t>
  </si>
  <si>
    <t>En concidérant votre score initial ainsi que la durée pour laquelle vous souhaitez agir, votre objectif idéal sur une période de 9 semaines serait :</t>
  </si>
  <si>
    <t>En concidérant votre score initial ainsi que la durée pour laquelle vous souhaitez agir, votre objectif idéal sur une période de 12 semaines serait :</t>
  </si>
  <si>
    <t>AXE : CONFIANCE EN SOI</t>
  </si>
  <si>
    <t>Vous avez choisi de surmonter votre syndrome de l'imposteur par la confiance en soii ? C'est ici !</t>
  </si>
  <si>
    <t xml:space="preserve">Un graphique récapitulatif vous est présenté </t>
  </si>
  <si>
    <t>RÉCAPITULATIF</t>
  </si>
  <si>
    <t>Pour rappel, voici vos scores innitiaux (actuels) :</t>
  </si>
  <si>
    <t>Pour rappel, voici vos scores cibles (potentiels) :</t>
  </si>
  <si>
    <t xml:space="preserve">De la même manière que lors de votre objectif quant au syndrome de l'imposteur (CIPS), il convient de vous fixer un objectif atteignable à la SES selon les manifestations de votre confiance en soi. </t>
  </si>
  <si>
    <t>Visualiser votre plan d'action</t>
  </si>
  <si>
    <t>Vous trouverez ci-dessous un schéma récapitulatif de votre profil ainsi que des objectifs fixés vis-à-vis de votre syndrome de l'imposteur ainsi que de la variablie associée pour le surmonter.</t>
  </si>
  <si>
    <t>Mon objectif</t>
  </si>
  <si>
    <t>CIPS</t>
  </si>
  <si>
    <t>DASS-21</t>
  </si>
  <si>
    <t>Reprenez à présent la vidéo de présentation afin de conclure votre plan d'action.</t>
  </si>
  <si>
    <t>Maintenir votre plan d'action</t>
  </si>
  <si>
    <t>Observer l'évolution de vos manifestations</t>
  </si>
  <si>
    <t xml:space="preserve">Nous arrivons à la fin de ce guide. </t>
  </si>
  <si>
    <t>Plusieurs questionnaires vous ont été proposés afin d’identifier les composantes du syndrome de l’imposteur mais aussi des manifestations associées.</t>
  </si>
  <si>
    <t xml:space="preserve">Ces questionnaires n’ont néanmoins aucune valeur diagnostic. Seul un entretien clinique avec un professionnel de santé permet de poser un diagnostic clinique. </t>
  </si>
  <si>
    <t xml:space="preserve">A présent, vous pouvez comprendre les manifestations du syndrome de l’imposteur… pour vous ! Vous êtes aussi en mesure de vous positionner quant à des normes scientifiques valides. </t>
  </si>
  <si>
    <t>Vous pouvez orienter la nature du travail à éventuellement effectuer.</t>
  </si>
  <si>
    <t xml:space="preserve">Fixez-vous un objectif spécifique, réalisable, atteignable et mesurable. Par expérience, les ”imposteurs” tendent à avoir de hauts niveaux d’exigences et des défis irréalisables. </t>
  </si>
  <si>
    <t xml:space="preserve">Néanmoins, nous pouvons être sûrs en parallèle que lorsqu’ils ont un but, ils font tout pour l’atteindre. Prenez votre temps. </t>
  </si>
  <si>
    <t xml:space="preserve">J’espère que ce guide aura pu vous fournir les informations de base, mais précieuses, de votre profil actuel et des manifestations psychologiques des principales composantes du syndrome </t>
  </si>
  <si>
    <t xml:space="preserve">de l’imposteur. </t>
  </si>
  <si>
    <t xml:space="preserve">Cela vous permettra tant de mettre en place les bonnes stratégies que de les adapter au fur et à mesure tout en tirant un maximum de bénéfices de ces nouvelles attitudes. </t>
  </si>
  <si>
    <t>Le temps permettra de tout consolider.</t>
  </si>
  <si>
    <t>N'oubliez pas, vous êtes un "imposteur", mais vous avez décidé de le vivre mieux !</t>
  </si>
  <si>
    <t>Et pour vous aidez, vous pourrez régulièrement faire un état des lieux de l'avancée de votre travail à l'aide des rubriques ci-dessous.</t>
  </si>
  <si>
    <t>Afin d'observer l'évolution de votre démarche (il est important en effet de percevoir les avancées afin de garder s amotivation), les différents questionnaires vous sont présentés ci-dessous.</t>
  </si>
  <si>
    <t>Selon la durée choisie pour relativiser votre syndrome de l'imposteur, vous pourrez régulièrement faire un état des lieux de l'évolution de votre syndrome ainsi que de la variable liée.</t>
  </si>
  <si>
    <t>Pour remplir à nouveau le questionnaire du syndrome de l'imposteur, cliquez</t>
  </si>
  <si>
    <t>Pour remplir à nouveau le questionnaire de la détresse émotionnelle, cliquez</t>
  </si>
  <si>
    <t>Pour remplir à nouveau le questionnaire de la dimension affective, cliquez</t>
  </si>
  <si>
    <t>Pour remplir à nouveau le questionnaire de l'estime de soi, cliquez</t>
  </si>
  <si>
    <t>Pour remplir à nouveau le questionnaire de la confiance en soi, cliquez</t>
  </si>
  <si>
    <t>CLANCE IMPOSTOR PHENOMENON SCALE</t>
  </si>
  <si>
    <t>Pour indiquer votre nouveau score dans la case correspondante, cliquez</t>
  </si>
  <si>
    <t>DEPRESSION ANXIETY STRESS SCALE - 21</t>
  </si>
  <si>
    <t>Pour indiquer vos nouveaux scores dans les cases correspondantes, cliquez</t>
  </si>
  <si>
    <t>POSITIVE AND NEGATIVE AFFECT SCHEDULE</t>
  </si>
  <si>
    <t xml:space="preserve">à mesure de l’accompagnement thérapeutique, suite à la réalisation d’exercices cognitifs et/ou comportementaux quotidiens. Il peut être complété sur un référentiel journalier ou hebdomadaire. </t>
  </si>
  <si>
    <t>ROSENBERG SELF-ESTEEM SCALE</t>
  </si>
  <si>
    <t>SELF-EFFICACY SCALE</t>
  </si>
  <si>
    <t xml:space="preserve">Dans le tableau ci-dessous, indiquez vos nouveaux scores obtenus. Cela vous permettra d'observer votre évolution en utilisant quant à la relativisation de votre syndrome de l'imposteur </t>
  </si>
  <si>
    <t>par la variable cible.</t>
  </si>
  <si>
    <t>Si vous avez réalisé cette passation au bout de 3 semaines, indiquez les scores dans la ligne S3.</t>
  </si>
  <si>
    <t>Si vous avez réalisé cette passation au bout de 6 semaines, indiquez les scores dans la ligne S6.</t>
  </si>
  <si>
    <t>Si vous avez réalisé cette passation au bout de 9 semaines, indiquez les scores dans la ligne S9.</t>
  </si>
  <si>
    <t>Si vous avez réalisé cette passation au bout de 12 semaines, indiquez les scores dans la ligne S12.</t>
  </si>
  <si>
    <t>S3</t>
  </si>
  <si>
    <t>S6</t>
  </si>
  <si>
    <t>S9</t>
  </si>
  <si>
    <t>S12</t>
  </si>
  <si>
    <t>(anxiété)</t>
  </si>
  <si>
    <t>(dépression)</t>
  </si>
  <si>
    <t>(stress)</t>
  </si>
  <si>
    <t>(syndrome)</t>
  </si>
  <si>
    <t>PANAS</t>
  </si>
  <si>
    <t>RSES</t>
  </si>
  <si>
    <t>SES</t>
  </si>
  <si>
    <t>(émotions +)</t>
  </si>
  <si>
    <t>(émotions -)</t>
  </si>
  <si>
    <t>(estime)</t>
  </si>
  <si>
    <t>(confiance)</t>
  </si>
  <si>
    <t xml:space="preserve">Privilégiez une nouvelle passation toutes les 3 semaines : </t>
  </si>
  <si>
    <t>• vous n'êtes pas obligé(e) de passer l'ensemble des questionnaires bien que cela soi possible à titre indicatif.</t>
  </si>
  <si>
    <t>• vous pouvez passer uniquement l'échelle du syndrome de l'imposteur et de la variable cible.</t>
  </si>
  <si>
    <t>Vous serez amené(e) à remplire un eQuestionnaire afin d'obtenir votre livret malin récapitulatif de votre plan d'action.</t>
  </si>
  <si>
    <t>Les valeurs clés à saisir seront les suivantes :</t>
  </si>
  <si>
    <t>Evolution (%)</t>
  </si>
  <si>
    <t>Vous allez ci-dessous être guidé(e) pas à pas afin de constituer votre plan d'action en vous fixant certains objectifs quant à :</t>
  </si>
  <si>
    <t>• ainsi qu'à la variable associée choisie</t>
  </si>
  <si>
    <t>”dépression”</t>
  </si>
  <si>
    <t>"anxiété”</t>
  </si>
  <si>
    <t>”stress”</t>
  </si>
  <si>
    <t>Bon vécu</t>
  </si>
  <si>
    <t>Vécu modéré</t>
  </si>
  <si>
    <t>Vécu difficile</t>
  </si>
  <si>
    <t>Plus vos scores sont importants, plus vous présentez une détresse émotionnelle en termes de symptômes dépressifs, anxieux et de stress.</t>
  </si>
  <si>
    <t xml:space="preserve">Ce syndrome, bien qu’au départ exprimé dans un domaine précis, tend cependant à s’intensifier et à se généraliser en cas de non-prise en charge. </t>
  </si>
  <si>
    <t xml:space="preserve">Elle est même persuadée de pouvoir compromettre les autres du fait de son imposture. </t>
  </si>
  <si>
    <t>Les personnes qui le manifestent ont plutôt tendance à le dissimuler plutôt qu’à le partager.</t>
  </si>
  <si>
    <t xml:space="preserve">Toutes les personnes manquant d’estime de soi, étant anxieuse ou manifestant un perfectionnisme élevé n’ont pas nécessairement un syndrome de l'imposteur. </t>
  </si>
  <si>
    <t xml:space="preserve">3. Enfin, la connaissance de votre profil spécifique vous orientera sur la nature des axes d’évolution à effectuer pour surmonter votre syndrome de l’imposteur : </t>
  </si>
  <si>
    <r>
      <t xml:space="preserve">Il existe 3 profils de personnes exprimant un syndrome de l’imposteur </t>
    </r>
    <r>
      <rPr>
        <b/>
        <sz val="8"/>
        <color theme="0"/>
        <rFont val="Calibri"/>
        <scheme val="minor"/>
      </rPr>
      <t>(Chassangre (2016)</t>
    </r>
    <r>
      <rPr>
        <b/>
        <sz val="14"/>
        <color theme="0"/>
        <rFont val="Calibri"/>
        <scheme val="minor"/>
      </rPr>
      <t xml:space="preserve">. </t>
    </r>
  </si>
  <si>
    <t xml:space="preserve">Ces profils se distinguent tant par l’intensité du syndrome en tant que tel (échelle CIPS) mais aussi par la détresse émotionnelle (échelles PANAS et DASS-21), l’image de soi ou l’estime de soi </t>
  </si>
  <si>
    <t>(échelle RSES) et la confiance en soi (échelle SES) associés.</t>
  </si>
  <si>
    <t>• le degré de confiance en soi</t>
  </si>
  <si>
    <t xml:space="preserve">A partir de votre score, vous pouvez interpréter votre résultat de trois façons différentes. </t>
  </si>
  <si>
    <t>Pour le graphique :</t>
  </si>
  <si>
    <t>RÉPARTITION ET POSITION</t>
  </si>
  <si>
    <r>
      <t xml:space="preserve">Une première approche ”binaire” établit la distinction entre le profil ”non-imposteur” et ”imposteur” à partir d’un score de 62 à la CIPS </t>
    </r>
    <r>
      <rPr>
        <b/>
        <sz val="8"/>
        <color theme="0"/>
        <rFont val="Calibri"/>
        <scheme val="minor"/>
      </rPr>
      <t>(Holmes et al., 1993)</t>
    </r>
    <r>
      <rPr>
        <b/>
        <sz val="14"/>
        <color theme="0"/>
        <rFont val="Calibri"/>
        <scheme val="minor"/>
      </rPr>
      <t>.</t>
    </r>
  </si>
  <si>
    <r>
      <t xml:space="preserve">Une deuxième approche ”catégorielle” vise à classifier la fréquence de vos sentiments d’imposture, entre faible et intense </t>
    </r>
    <r>
      <rPr>
        <b/>
        <sz val="8"/>
        <color theme="0"/>
        <rFont val="Calibri"/>
        <scheme val="minor"/>
      </rPr>
      <t>(Clance, 1985)</t>
    </r>
    <r>
      <rPr>
        <b/>
        <sz val="14"/>
        <color theme="0"/>
        <rFont val="Calibri"/>
        <scheme val="minor"/>
      </rPr>
      <t>.</t>
    </r>
  </si>
  <si>
    <r>
      <t xml:space="preserve">Une troisième approche ”dimensionnelle” cherche à vous positionner selon le vécu du syndrome de l’imposteur, d’un bon vécu à un vécu très difficile </t>
    </r>
    <r>
      <rPr>
        <b/>
        <sz val="8"/>
        <color theme="0"/>
        <rFont val="Calibri"/>
        <scheme val="minor"/>
      </rPr>
      <t>(Chassangre, 2016)</t>
    </r>
    <r>
      <rPr>
        <b/>
        <sz val="14"/>
        <color theme="0"/>
        <rFont val="Calibri"/>
        <scheme val="minor"/>
      </rPr>
      <t>.</t>
    </r>
  </si>
  <si>
    <t>Sur les deux graphiques ci-dessous, le rectangle bleu indique votre score.</t>
  </si>
  <si>
    <t>Mon score CIPS</t>
  </si>
  <si>
    <t>Lecture descriptive :</t>
  </si>
  <si>
    <t xml:space="preserve">La moyenne (ici, M = 62) correspond à une position quasi-centrale : </t>
  </si>
  <si>
    <t xml:space="preserve">• 53% des personnes obtiennent plus que cette valeur  </t>
  </si>
  <si>
    <t>• 47% moins que cette valeur</t>
  </si>
  <si>
    <t>La moyenne correspond à un niveau normal.</t>
  </si>
  <si>
    <t>Elle réfère à la majorité de la population de l’échantillon de validation.</t>
  </si>
  <si>
    <t>(ici auprès de 1597 participants)</t>
  </si>
  <si>
    <t xml:space="preserve">L’écart-type (autrement dit, l’écart à la moyenne) sert à mesurer la dispersion, ou l'étalement, </t>
  </si>
  <si>
    <t xml:space="preserve">d'un ensemble de valeurs autour de leur moyenne. </t>
  </si>
  <si>
    <t xml:space="preserve">Dans l’échantillon, l’écart-type est établi à σ = 14. </t>
  </si>
  <si>
    <t>Ainsi :</t>
  </si>
  <si>
    <t xml:space="preserve">• 67,4% de l’échantillon (soit une population N de 1077 participants) obtient un score situé </t>
  </si>
  <si>
    <t xml:space="preserve">à moins de ± 1 écart-type de la moyenne, c’est à dire 31,7% en dessous (tendance plus faible </t>
  </si>
  <si>
    <t>des sentiments d’imposture) et 35,7% au dessus (tendance plus forte des sentiments</t>
  </si>
  <si>
    <t xml:space="preserve">d’imposture). </t>
  </si>
  <si>
    <t xml:space="preserve">• En parallèle, 13,9% de l’échantillon se situe à -2 écarts-types (tendance encore plus faible </t>
  </si>
  <si>
    <t xml:space="preserve">des sentiments d’imposture) et 14,5% à +2 écarts-types (tendance encore plus forte des </t>
  </si>
  <si>
    <t>sentiments d’imposture).</t>
  </si>
  <si>
    <t>Lecture interprétative :</t>
  </si>
  <si>
    <t xml:space="preserve">A partir d’un score de 62, vous êtes considéré(e)s comme exprimant un syndrome de </t>
  </si>
  <si>
    <t xml:space="preserve">l’imposteur (profil ”imposteur”), rejoignant 53% de l’échantillon, soit comme 847 personnes. </t>
  </si>
  <si>
    <t>Selon votre score, vous pourrez vous apercevoir que la fréquence de vos sentiments</t>
  </si>
  <si>
    <t xml:space="preserve">d’imposture peut correspondre à 95 autres personnes si votre fréquence est faible, à 617 </t>
  </si>
  <si>
    <t xml:space="preserve">autres personnes si votre fréquence est moyenne, à 695 autres personnes si votre fréquence </t>
  </si>
  <si>
    <t>est forte, à 190 autres personnes si votre fréquence est intense.</t>
  </si>
  <si>
    <t>Reprenez à présent la vidéo de présentation afin de poursuivre l'élaboration de votre plan d'action.</t>
  </si>
  <si>
    <t>MES ATTITUDES D'IMPOSTEUR</t>
  </si>
  <si>
    <t>Connaître les attitudes du syndrome vous concernant</t>
  </si>
  <si>
    <t>Cibler pour relativiser</t>
  </si>
  <si>
    <t>En ayant rempli le questionnaire du syndrome de l’imposteur, CIPS, vous pouvez à présent avoir accès à vos réponses spécifiques pour chaque affirmation.</t>
  </si>
  <si>
    <t>l’échelle concernant cette affirmation.</t>
  </si>
  <si>
    <t xml:space="preserve">Cela vous orientera dans votre choix de relativisation de votre syndrome en ciblant les items référant à une forte intensité sur syndrome vous concernant. </t>
  </si>
  <si>
    <t>Vous pourrez donc orienter une remise en cause de certaines attitudes inhérentes à vos sentiments d’imposture.</t>
  </si>
  <si>
    <t xml:space="preserve">Après observation de vos réponses, choisissez les 5 affirmations qui vous semblent le plus importants de relativiser. </t>
  </si>
  <si>
    <t>Pour ce faire, vous pouvez :</t>
  </si>
  <si>
    <t>• choisir de relativiser des affirmations situées proches des zones colorées afin de rendre la remise en cause de ces affirmations plus faciles.</t>
  </si>
  <si>
    <t>Reprenez à présent la vidéo de présentation afin de répondre à la question suivante :</t>
  </si>
  <si>
    <t>• Quelles attitudes de votre syndrome de l'imposteur choisissez-vous d'atténuer ?</t>
  </si>
  <si>
    <t>MA DÉTRESSE ÉMOTIONNELLE</t>
  </si>
  <si>
    <t>Connaître les manifestations de détresse vous concernant</t>
  </si>
  <si>
    <t>Cibler pour améliorer</t>
  </si>
  <si>
    <t>En ayant rempli le questionnaire de la détresse émotionnelle, DASS-21, vous pouvez à présent avoir accès à vos réponses spécifiques pour chaque manifestation dépressive, anxieuse et de stress.</t>
  </si>
  <si>
    <t>Ci-dessous,  si votre score se situe dans la zone colorée, votre réponse rejoint alors la moyenne des scores des ”imposteurs” dans l’échantillon concernant cette manifestation.</t>
  </si>
  <si>
    <t xml:space="preserve">Les scores à la DASS-21 sont identifiés sur la sous-échelle ”dépression”, la sous-échelle ”anxiété” et la sous-échelle ”stress”. </t>
  </si>
  <si>
    <t xml:space="preserve">Après observation de vos réponses, choisissez les 5 manifestations qui vous semblent le plus importants d’amoindrir en premier lieu. </t>
  </si>
  <si>
    <t>Depression</t>
  </si>
  <si>
    <t>• Quelles manifestations de votre détresse émotionnelle choisissez-vous d'atténuer pour relativiser vote syndrome de l'imposteur ?</t>
  </si>
  <si>
    <t>• choisir de relativiser des affirmations situées dans les zones colorées, référant à des expressions du syndrome.</t>
  </si>
  <si>
    <t>détresse émotionnelle.</t>
  </si>
  <si>
    <t xml:space="preserve">SI l'un (ou des) de vos scores se rapprochent d'un vécu difficile, je vous conseille vivement de consulter un professionnel de santé afin d'être soutenu(e) dans votre démarche d'atténuation de votre </t>
  </si>
  <si>
    <t>MON ESTIME DE SOI</t>
  </si>
  <si>
    <t>Connaître les attitudes d'estime de soi vous concernant</t>
  </si>
  <si>
    <t>En ayant rempli le questionnaire d'estime de soi, RSES, vous pouvez à présent avoir accès à vos réponses spécifiques pour chaque attitudes.</t>
  </si>
  <si>
    <t>Le score à la RSES s'étend de 10 à 40.</t>
  </si>
  <si>
    <t>Plus votre score est élevé, plus vous présentez une bonne estime de soi. A contrario, plus votre score est faible, plus votre niveau d'estime de soi est faible.</t>
  </si>
  <si>
    <t>Attitudes à améliorer pour augmenter votre estime de soi :</t>
  </si>
  <si>
    <t>Normes</t>
  </si>
  <si>
    <t>Ci-dessous, un graphique vous permet de vous positionner quant aux normes de la population.</t>
  </si>
  <si>
    <t>Cela vous permettra de constater si votre estime de soi est plutôt très faible (entre 10 et 25), faible (entre 25 et 31), moyenne (entre 31 et 34), forte (entre 34 et 39), très forte (au-dessus de 39).</t>
  </si>
  <si>
    <t>Attitudes à atténuer pour augmenter votre estime de soi :</t>
  </si>
  <si>
    <t>• Quelles attitudes de votre estime de soi choisissez-vous d'atténuer ou d'améliorer afin de relativiser vote syndrome de l'imposteur ?</t>
  </si>
  <si>
    <t>MA CONFIANCE EN SOI</t>
  </si>
  <si>
    <t>Connaître les attitudes de confiance en soi vous concernant</t>
  </si>
  <si>
    <t>En ayant rempli le questionnaire de confiance soi, SES, vous pouvez à présent avoir accès à vos réponses spécifiques pour chaque attitudes.</t>
  </si>
  <si>
    <t>Ci-dessous,  si votre score se situe dans la zone colorée, votre réponse rejoint alors la moyenne des scores des ”imposteurs” dans l’échantillon concernant cette attitude de confiance en soi.</t>
  </si>
  <si>
    <t>Ci-dessous,  si votre score se situe dans la zone colorée, votre réponse rejoint alors la moyenne des scores des ”imposteurs” dans l’échantillon concernant cette attitude d'estime de soi.</t>
  </si>
  <si>
    <t>Le score à la SES s'étend de 21 à 105.</t>
  </si>
  <si>
    <t>Plus votre score est élevé, plus vous présentez une bonne confiance en soi. A contrario, plus votre score est faible, plus votre degré de confiance en soi est faible.</t>
  </si>
  <si>
    <t>Selon votre score à la SES, vous avez pu vous rapprocher de l’un des 3 profils identifiés selon le degré d’expression du syndrome de l’imposteur.</t>
  </si>
  <si>
    <t>Comprenons à présent pourquoi vous vous rapprochez de ce profil.</t>
  </si>
  <si>
    <t>Selon votre score à la DASS-21, vous avez pu vous rapprocher de l’un des 3 profils identifiés selon le degré d’expression du syndrome de l’imposteur.</t>
  </si>
  <si>
    <t>Selon votre score à la RSES, vous avez pu vous rapprocher de l’un des 3 profils identifiés selon le degré d’expression du syndrome de l’imposteur.</t>
  </si>
  <si>
    <t>• Quelles attitudes de votre confiance en soi choisissez-vous d'atténuer ou d'améliorer afin de relativiser vote syndrome de l'imposteur ?</t>
  </si>
  <si>
    <t>Certains items de la SES sont dits "indirects" (les modalités de réponses sont contraire à des items "directs"), vous pourrez donc choisir entre les attitudes à améliorer ou celles à diminuer.</t>
  </si>
  <si>
    <t>Attitudes à améliorer pour augmenter votre confiance en soi :</t>
  </si>
  <si>
    <t>Attitudes à atténuer pour augmenter votre confiance en soi :</t>
  </si>
  <si>
    <t>Certains items de la RSES sont dits "indirects" (les modalités de réponses sont contraire à des items "directs"), vous pourrez donc choisir entre les attitudes à améliorer ou celles à diminuer.</t>
  </si>
  <si>
    <t xml:space="preserve">Après observation de vos réponses ci-dessous, choisissez les 5 attitudes qui vous semblent les plus importantes pour expliquer votre degré de confiance en soi. </t>
  </si>
  <si>
    <t xml:space="preserve">Après observation de vos réponses ci-dessous, choisissez les 5 attitudes qui vous semblent les plus importantes pour expliquer votre niveau d'estime de soi. </t>
  </si>
  <si>
    <t xml:space="preserve">Ci-après, un graphique vous indiquera vos réponses : si votre réponse se situe dans la zone colorée, elle rejoint alors la moyenne des scores des ”imposteurs" dans l’échantillon de validation de </t>
  </si>
  <si>
    <t>ÉVOLUTION DE MES OBJECTIFS</t>
  </si>
  <si>
    <t>MON PLAN D'ACTION</t>
  </si>
  <si>
    <t>Mesurer votre confiance en soi</t>
  </si>
  <si>
    <r>
      <t>Le questionnaire proposé (Self Efficacy Scale [SES]) vise à mesurer votre confiance en soi de manière générale</t>
    </r>
    <r>
      <rPr>
        <b/>
        <sz val="8"/>
        <color theme="0"/>
        <rFont val="Calibri"/>
        <scheme val="minor"/>
      </rPr>
      <t xml:space="preserve"> (Sherer et al., 1982)</t>
    </r>
    <r>
      <rPr>
        <b/>
        <sz val="14"/>
        <color theme="0"/>
        <rFont val="Calibri"/>
        <scheme val="minor"/>
      </rPr>
      <t xml:space="preserve">. </t>
    </r>
  </si>
  <si>
    <t>Pourquoi les ”imposteurs” se mésestiment et 
comment gagner confiance en soi.</t>
  </si>
  <si>
    <t xml:space="preserve">Que de la chance dans vos réussites ? Une succession d’erreurs hasardeuses ? Quelles coïncidences dans vos succès ?! La tâche était en réalité trop simple ? </t>
  </si>
  <si>
    <t>Tout, absolument tout votre entourage est trop gentil ? Et j’imagine que vos relations expliquent une part majeure de votre réussite actuelle…</t>
  </si>
  <si>
    <t xml:space="preserve">Les ”imposteurs” peuvent expliquer de différentes façons leurs positions actuelles ou leurs réussites quotidiennes. </t>
  </si>
  <si>
    <t xml:space="preserve">Les critères d’identification du syndrome de l’imposteur englobent effectivement le fait qu’un individu exprime des difficultés à accepter ses réussites, ou à croire qu’il mérite les retours positifs. </t>
  </si>
  <si>
    <t xml:space="preserve">Un ”imposteur” tend de plus à être déçu de ses réalisations, tout en attribuant son succès à des causes externes ou à des rituels comportementaux. </t>
  </si>
  <si>
    <t xml:space="preserve">Ce guide mis à votre disposition vise à vous permettre de mieux comprendre votre façon de vous approprier vos réussites afin d’envisager d’autres façons plus nuancées de vous les attribuer. </t>
  </si>
  <si>
    <t xml:space="preserve">Moyens d’identification, méthodes de positionnement, outils et exercices vous sont proposés afin de vous engager au mieux dans cette démarche. </t>
  </si>
  <si>
    <t>L'objectif est ici triple :</t>
  </si>
  <si>
    <t>1. Observer l’expression de votre syndrome de l’imposteur</t>
  </si>
  <si>
    <t>2. Identifier les composantes nécessitant un travail thérapeutique</t>
  </si>
  <si>
    <t>3. Favoriser une meilleure attribution de vos réussites</t>
  </si>
  <si>
    <t>Sur la base des éléments présentés dans le contenu vidéo, nous agirons ici en trois temps concernant votre attribution des réussites.</t>
  </si>
  <si>
    <t>1. D'abord, nous pourrons objectivement mesurer votre tendance à la mauvaise attribution afin de vous positionner sur les normes valides des profils d'imposteurs existants (CIPS).</t>
  </si>
  <si>
    <t>2. Dans ce fichier, il s'agit ensuite d'identifier votre tendance automatique à adopter l'attribution causale inhérente aux ”imposteurs” (Fiche 1).</t>
  </si>
  <si>
    <t>3. Enfin, vous pourrez envisager une relativisation de cette tendance automatique afin de vous permettre de mieux vous approprier vos succès (Fiche 2).</t>
  </si>
  <si>
    <t>Vous pouvez utiliser ce support pour des réussites tant anciennes qu'actuelles, petites ou grandes, réalisées seul(e) ou en collaboration.</t>
  </si>
  <si>
    <t>Lors de vos premières tentatives, veuillez bien à remplir les Fiches 1 et 2 à la suite afin de constater votre évolution de point de vue quant à l'attribution de vos réussites.</t>
  </si>
  <si>
    <t>Par la suite, vous pourrez directement remplir la Fiche 2 dès qu'une réussite se présentera afin de vous l'approprier.</t>
  </si>
  <si>
    <t>Cet exercice est à réaliser sans modération. Au contraire, dès qu'une réussite se présente, adoptez le bon réflexe de vous questionner de manière rationnelle sur ses causes !</t>
  </si>
  <si>
    <t>Félicitations, vous franchissez une nouvelle étape pour surmonter votre syndrome de l’imposteur ! Celle de pouvoir, enfin, envisager de vous approprier vos succès.</t>
  </si>
  <si>
    <t>FICHE 1</t>
  </si>
  <si>
    <t>CLANCE IMPOSTOR PHENOMENON SCALE (CIPS)</t>
  </si>
  <si>
    <t>Observer votre manière de vous approprier vos réussites</t>
  </si>
  <si>
    <t>Vous situer dans votre syndrome de l’imposteur</t>
  </si>
  <si>
    <t>Le questionnaire proposé (Clance Impostor Phenomenon Scale [CIPS]) vise à mesurer votre tendance à l’expression du syndrome de l’imposteur (Clance, 1985).</t>
  </si>
  <si>
    <t xml:space="preserve">Ce questionnaire a été traduit de l’anglais et validé en langue française (Chassangre, 2016), permettant d’obtenir et utiliser une mesure fiable de l’expression du syndrome de l’imposteur. </t>
  </si>
  <si>
    <t>Nous nous concentrons ici sur la sous échelle ”attribution” (3 items) afin de connaître votre tendance à ne pas vous attribuer vos réussites.</t>
  </si>
  <si>
    <t xml:space="preserve">Pour chaque question, indiquez dans la case bleue correspondante à quel point l'énoncé est vrai pour vous (entre 1 ”pas du tout” et 5 ”tout le temps”). </t>
  </si>
  <si>
    <t>Par exemple, à l'énoncé suivant, si vous vous vous retrouvez parfois quant à cette affirmation, vous indiquerez 3 dans la case bleue correspondante qui se situe sous l'item.</t>
  </si>
  <si>
    <t>Total CIPS(attribution) :</t>
  </si>
  <si>
    <t>Reprenez à présent la vidéo de présentation afin de savoir un peu plus pourquoi les "imposteurs" se mésestiment.</t>
  </si>
  <si>
    <t>Développer sa capacité à mieux s’approprier ses réussites</t>
  </si>
  <si>
    <t>Renforcer son sentiment d’efficacité</t>
  </si>
  <si>
    <t xml:space="preserve">Pour les ”imposteurs”, la chance, le hasard, le fait d’avoir été au bon endroit au bon moment, la surestimation des compétences par les autres, le charme ou les interactions sociales </t>
  </si>
  <si>
    <t xml:space="preserve">sont davantage les éléments fondamentalement explicatifs de leur situation que leurs compétences. Ces attributions vont alimenter un cercle vicieux de mésestimation </t>
  </si>
  <si>
    <t xml:space="preserve">de leur légitimité.  </t>
  </si>
  <si>
    <t>Dans le but d’observer votre manière d’expliquer votre réussite, inscrivez dans le tableau ci-après les causes probables pouvant l’expliquer en respectant leur caractère interne ou externe selon les colonnes proposées. Vous n'êtes pas obligé(e) de remplir toutes les cases, arrêtez-vous aux nombres de causes que vous avez vous-même identifiées.</t>
  </si>
  <si>
    <t>Indiquez ensuite (en pourcentage) le poids qu’on pu avoir ces différentes causes. Le total des % se calcul automatiquement, veuillez de ce fait à obtenir 100%.</t>
  </si>
  <si>
    <t xml:space="preserve">Observez ensuite la répartition des causes internes et externes expliquant votre réussite à partir du camembert des attributions présenté. </t>
  </si>
  <si>
    <t>Par quelles causes j'explique ma réussite ?</t>
  </si>
  <si>
    <t>Exemple :</t>
  </si>
  <si>
    <t>Causes externes :</t>
  </si>
  <si>
    <t>Pourcentage :</t>
  </si>
  <si>
    <t>Chance, hasard, coïncidence</t>
  </si>
  <si>
    <t>Erreur(s)</t>
  </si>
  <si>
    <t>Facilité de la tâche</t>
  </si>
  <si>
    <t>Relation(s), réseau</t>
  </si>
  <si>
    <t>Gentillesse (soi ou autrui)</t>
  </si>
  <si>
    <t>Causes internes :</t>
  </si>
  <si>
    <t>Qualités</t>
  </si>
  <si>
    <t>Aptitudes, compétences</t>
  </si>
  <si>
    <t>Ressources personnelles</t>
  </si>
  <si>
    <t>Personnalité</t>
  </si>
  <si>
    <t xml:space="preserve">Total des pourcentages : </t>
  </si>
  <si>
    <t>Veuillez à ce que le ”Total des pourcentages” ne dépasse pas 100%.</t>
  </si>
  <si>
    <t>Si le nombre final devient rouge, il convient de diminuer certains poids/pourcentages de votre tableau.</t>
  </si>
  <si>
    <t>Si le nombre final devient orange, il convient d'augmenter certains poids/pourcentages de votre tableau.</t>
  </si>
  <si>
    <t>Si le nombre final devient vert, votre total de pourcentage est adapté.</t>
  </si>
  <si>
    <t>Référez-vous au camembert ci-dessous afin d'observer la répartition des causes (internes ou externes) explicatives, selon vous, de votre réussite.</t>
  </si>
  <si>
    <t>Quel constat faites-vous ?</t>
  </si>
  <si>
    <t xml:space="preserve">Causes externes </t>
  </si>
  <si>
    <t>Causes internes</t>
  </si>
  <si>
    <t xml:space="preserve">Quels sont les secrets de la réussite ? </t>
  </si>
  <si>
    <t>Richard St. John (2010) a pu identifier au cours de ses recherches 8 principaux secrets du succès. Parmi ces éléments explicatifs des réussites, nous retrouvons :</t>
  </si>
  <si>
    <r>
      <t>• la passion (”</t>
    </r>
    <r>
      <rPr>
        <b/>
        <i/>
        <sz val="14"/>
        <color theme="0"/>
        <rFont val="Calibri"/>
        <scheme val="minor"/>
      </rPr>
      <t>passion</t>
    </r>
    <r>
      <rPr>
        <b/>
        <sz val="14"/>
        <color theme="0"/>
        <rFont val="Calibri"/>
        <scheme val="minor"/>
      </rPr>
      <t>” en anglais). Il s’agit d’explorer différents chemins possibles afin de poursuivre sa passion davantage que l’argent ou la renommée.</t>
    </r>
  </si>
  <si>
    <r>
      <t>• le travail (”</t>
    </r>
    <r>
      <rPr>
        <b/>
        <i/>
        <sz val="14"/>
        <color theme="0"/>
        <rFont val="Calibri"/>
        <scheme val="minor"/>
      </rPr>
      <t>work</t>
    </r>
    <r>
      <rPr>
        <b/>
        <sz val="14"/>
        <color theme="0"/>
        <rFont val="Calibri"/>
        <scheme val="minor"/>
      </rPr>
      <t>”, en anglais). Le succès ne vient pas facilement. Il nécessite en effet, au delà de ses talents personnels, un dur travail.</t>
    </r>
  </si>
  <si>
    <r>
      <t>• la concentration (”</t>
    </r>
    <r>
      <rPr>
        <b/>
        <i/>
        <sz val="14"/>
        <color theme="0"/>
        <rFont val="Calibri"/>
        <scheme val="minor"/>
      </rPr>
      <t>focus</t>
    </r>
    <r>
      <rPr>
        <b/>
        <sz val="14"/>
        <color theme="0"/>
        <rFont val="Calibri"/>
        <scheme val="minor"/>
      </rPr>
      <t>”, en anglais). Il s’agit de se focaliser de manière active dans ce que l’on fait, en étant davantage attentif à notre intérêt sur la tâche plutôt que sur nos aptitudes.</t>
    </r>
  </si>
  <si>
    <t>• le dépassement de soi (”push”, en anglais). Vous n’êtes pas seul(e) à éprouver certains doutes lors de vos réalisations. Persévérez, l’atteinte du succès n’est pas toujours facile et nécessite souvent de ressentir une certaine vulnérabilité.</t>
  </si>
  <si>
    <r>
      <t>• les idées et la créativité (”</t>
    </r>
    <r>
      <rPr>
        <b/>
        <i/>
        <sz val="14"/>
        <color theme="0"/>
        <rFont val="Calibri"/>
        <scheme val="minor"/>
      </rPr>
      <t>ideas</t>
    </r>
    <r>
      <rPr>
        <b/>
        <sz val="14"/>
        <color theme="0"/>
        <rFont val="Calibri"/>
        <scheme val="minor"/>
      </rPr>
      <t xml:space="preserve">”, en anglais). Il s’agit d’établir des liens entre différents concepts. La meilleure façon d'avoir une grande idée est d'avoir en réalité beaucoup de petites idées successives. </t>
    </r>
  </si>
  <si>
    <r>
      <t>• la pratique (”</t>
    </r>
    <r>
      <rPr>
        <b/>
        <i/>
        <sz val="14"/>
        <color theme="0"/>
        <rFont val="Calibri"/>
        <scheme val="minor"/>
      </rPr>
      <t>improve</t>
    </r>
    <r>
      <rPr>
        <b/>
        <sz val="14"/>
        <color theme="0"/>
        <rFont val="Calibri"/>
        <scheme val="minor"/>
      </rPr>
      <t xml:space="preserve">”, en anglais). Il s’agit de pratiquer afin de constamment s’améliorer dans ce que l’on fait tout en identifiant ses faiblesses ou ses lacunes pour avancer. </t>
    </r>
  </si>
  <si>
    <r>
      <t>• l’aide à autrui (”</t>
    </r>
    <r>
      <rPr>
        <b/>
        <i/>
        <sz val="14"/>
        <color theme="0"/>
        <rFont val="Calibri"/>
        <scheme val="minor"/>
      </rPr>
      <t>serve</t>
    </r>
    <r>
      <rPr>
        <b/>
        <sz val="14"/>
        <color theme="0"/>
        <rFont val="Calibri"/>
        <scheme val="minor"/>
      </rPr>
      <t>”, en anglais). Il s’agit de se demander ”qui puis-je aider ou servir ?”, ”quelle valeur puis-je promouvoir ?”. Ecouter les besoins d’autrui afin de pouvoir leur fournir une aide qu’ils apprécieront.</t>
    </r>
  </si>
  <si>
    <r>
      <t>• la persévérance (”</t>
    </r>
    <r>
      <rPr>
        <b/>
        <i/>
        <sz val="14"/>
        <color theme="0"/>
        <rFont val="Calibri"/>
        <scheme val="minor"/>
      </rPr>
      <t>persist</t>
    </r>
    <r>
      <rPr>
        <b/>
        <sz val="14"/>
        <color theme="0"/>
        <rFont val="Calibri"/>
        <scheme val="minor"/>
      </rPr>
      <t>”, en anglais). Pour réussir beaucoup, il convient d’échouer beaucoup. L’autocritique, utilisée à bon escient, est un signe que vous êtes sur le chemin de la réussite. La ténacité fait d’ailleurs partie des causes fondamentales du succès (plus que l’intelligence elle-même).</t>
    </r>
  </si>
  <si>
    <t>Réfléchissez aux causes probables pouvant expliquer votre réussite en respectant leur caractère interne, externe ou secrète selon les descriptions proposées ci-dessous. Prenez en compte tant votre camembert initial que les secrets issus de votre réflexion. Vous n'êtes pas obligé(e) de considérer toutes les causes, arrêtez-vous aux nombres de causes que vous avez vous-même identifiées.</t>
  </si>
  <si>
    <t>Indiquez ensuite (en pourcentage) le poids qu’on pu avoir ces différentes causes. Le total des % se calcule automatiquement, veuillez de ce fait à obtenir 100%.</t>
  </si>
  <si>
    <t>Par quelles causes j'explique (finalement) ma réussite ?</t>
  </si>
  <si>
    <t>Secrets :</t>
  </si>
  <si>
    <t>Passion</t>
  </si>
  <si>
    <t>Travail</t>
  </si>
  <si>
    <t>Concentration</t>
  </si>
  <si>
    <t>Dépassement de soi</t>
  </si>
  <si>
    <t>Idées et créativité</t>
  </si>
  <si>
    <t>Pratique</t>
  </si>
  <si>
    <t>Aide à autrui</t>
  </si>
  <si>
    <t>Persévérance</t>
  </si>
  <si>
    <t>Référez-vous au camembert ci-dessous afin d'observer la répartition des causes (internes, externes ou secrètes) explicatives, finalement, de votre réussite.</t>
  </si>
  <si>
    <t>Causes externes</t>
  </si>
  <si>
    <t>Secrets</t>
  </si>
  <si>
    <t>Reprenez à présent la vidéo de présentation afin de savoir comment gagner en confiance en soi.</t>
  </si>
  <si>
    <t>FICHE 2</t>
  </si>
  <si>
    <t>Reprenez à présent la vidéo de présentation afin de conclure sur l'attribution des "imposteurs".</t>
  </si>
  <si>
    <r>
      <t xml:space="preserve">Lorsque vous réussissez, avez-vous l’impression d’avoir dupé(e) les autres ? Enfin, pensez-vous qu’un jour ou l’autre votre entourage finira par vous démasquer ? </t>
    </r>
    <r>
      <rPr>
        <b/>
        <sz val="8"/>
        <color theme="0"/>
        <rFont val="Calibri"/>
        <scheme val="minor"/>
      </rPr>
      <t>(Young, 2011).</t>
    </r>
  </si>
  <si>
    <r>
      <t xml:space="preserve">Outil fiable et valide de mesure des dimensions affectives </t>
    </r>
    <r>
      <rPr>
        <b/>
        <sz val="8"/>
        <color theme="0"/>
        <rFont val="Calibri"/>
        <scheme val="minor"/>
      </rPr>
      <t>(Bouffard &amp; Lapierre, 1997)</t>
    </r>
    <r>
      <rPr>
        <b/>
        <sz val="14"/>
        <color theme="0"/>
        <rFont val="Calibri"/>
        <scheme val="minor"/>
      </rPr>
      <t>, il est utilisé par les thérapeutes afin de constater l’expression émotionnelle et mesurer son évolution</t>
    </r>
  </si>
  <si>
    <r>
      <t xml:space="preserve">Ce questionnaire a été traduit de l’anglais et validé en langue française </t>
    </r>
    <r>
      <rPr>
        <b/>
        <sz val="8"/>
        <color theme="0"/>
        <rFont val="Calibri"/>
        <scheme val="minor"/>
      </rPr>
      <t>(Michaud et al., 2013)</t>
    </r>
    <r>
      <rPr>
        <b/>
        <sz val="14"/>
        <color theme="0"/>
        <rFont val="Calibri"/>
        <scheme val="minor"/>
      </rPr>
      <t>, permettant d’obtenir et utiliser une mesure fiable de la confiance en soi.</t>
    </r>
  </si>
  <si>
    <t>Lors d'un accompagnement thérapeutique, une évolution est significative lorsqu'elle se situe autour de 18% entre le début et l'arrêt de la thérapie (non sa fin).</t>
  </si>
  <si>
    <t>• choisir de relativiser des affirmations situées dans les zones colorées, référant à des réponses supérieures à la moyennes des “imposteurs“ de l’échantillon, donc une forte expression du syndrome.</t>
  </si>
  <si>
    <t>• choisir de relativiser des affirmations situées proches des zones colorées afin de rendre la remise en cause de ces affirmations plus faciles (le travail est de ce fait plus accessible).</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</si>
</sst>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charset val="204"/>
      <scheme val="minor"/>
    </font>
    <font>
      <u/>
      <sz val="12"/>
      <color theme="10"/>
      <name val="Calibri"/>
      <family val="2"/>
      <charset val="204"/>
      <scheme val="minor"/>
    </font>
    <font>
      <u/>
      <sz val="12"/>
      <color theme="11"/>
      <name val="Calibri"/>
      <family val="2"/>
      <charset val="204"/>
      <scheme val="minor"/>
    </font>
    <font>
      <b/>
      <sz val="12"/>
      <color theme="0"/>
      <name val="Calibri"/>
      <family val="2"/>
      <scheme val="minor"/>
    </font>
    <font>
      <b/>
      <sz val="14"/>
      <color theme="0"/>
      <name val="Calibri"/>
      <scheme val="minor"/>
    </font>
    <font>
      <b/>
      <sz val="30"/>
      <color theme="0"/>
      <name val="Calibri"/>
      <scheme val="minor"/>
    </font>
    <font>
      <b/>
      <sz val="14"/>
      <color theme="0"/>
      <name val="Calibri"/>
    </font>
    <font>
      <b/>
      <sz val="8"/>
      <color theme="0"/>
      <name val="Calibri"/>
      <scheme val="minor"/>
    </font>
    <font>
      <b/>
      <u/>
      <sz val="14"/>
      <color theme="0"/>
      <name val="Calibri"/>
      <scheme val="minor"/>
    </font>
    <font>
      <sz val="12"/>
      <color theme="0"/>
      <name val="Calibri"/>
      <family val="2"/>
      <scheme val="minor"/>
    </font>
    <font>
      <sz val="12"/>
      <color rgb="FF000000"/>
      <name val="Calibri"/>
      <scheme val="minor"/>
    </font>
    <font>
      <sz val="14"/>
      <color theme="1"/>
      <name val="Calibri"/>
      <scheme val="minor"/>
    </font>
    <font>
      <sz val="14"/>
      <color theme="0"/>
      <name val="Calibri"/>
      <scheme val="minor"/>
    </font>
    <font>
      <b/>
      <sz val="14"/>
      <color rgb="FFFFFFFF"/>
      <name val="Calibri"/>
      <scheme val="minor"/>
    </font>
    <font>
      <b/>
      <sz val="14"/>
      <color theme="4" tint="-0.499984740745262"/>
      <name val="Calibri"/>
      <scheme val="minor"/>
    </font>
    <font>
      <sz val="14"/>
      <color theme="1"/>
      <name val="Calibri"/>
    </font>
    <font>
      <sz val="14"/>
      <color rgb="FF000000"/>
      <name val="Calibri"/>
      <scheme val="minor"/>
    </font>
    <font>
      <sz val="12"/>
      <color theme="4" tint="-0.499984740745262"/>
      <name val="Calibri"/>
    </font>
    <font>
      <sz val="12"/>
      <color theme="0"/>
      <name val="Calibri"/>
    </font>
    <font>
      <sz val="14"/>
      <color theme="4" tint="-0.499984740745262"/>
      <name val="Calibri"/>
    </font>
    <font>
      <sz val="12"/>
      <color theme="4" tint="-0.499984740745262"/>
      <name val="Calibri"/>
      <scheme val="minor"/>
    </font>
    <font>
      <sz val="12"/>
      <color rgb="FF000000"/>
      <name val="Helvetica"/>
    </font>
    <font>
      <sz val="12"/>
      <color rgb="FFFF0000"/>
      <name val="Calibri"/>
      <family val="2"/>
      <scheme val="minor"/>
    </font>
    <font>
      <b/>
      <sz val="14"/>
      <color rgb="FF000000"/>
      <name val="Calibri"/>
      <scheme val="minor"/>
    </font>
    <font>
      <b/>
      <sz val="12"/>
      <color theme="0"/>
      <name val="Calibri"/>
    </font>
    <font>
      <sz val="14"/>
      <color theme="4" tint="-0.499984740745262"/>
      <name val="Calibri"/>
      <scheme val="minor"/>
    </font>
    <font>
      <b/>
      <sz val="14"/>
      <color rgb="FFFF6600"/>
      <name val="Calibri"/>
      <scheme val="minor"/>
    </font>
    <font>
      <b/>
      <sz val="14"/>
      <color rgb="FF008000"/>
      <name val="Calibri"/>
      <scheme val="minor"/>
    </font>
    <font>
      <b/>
      <sz val="12"/>
      <color rgb="FFFFFFFF"/>
      <name val="Calibri"/>
      <family val="2"/>
      <scheme val="minor"/>
    </font>
    <font>
      <b/>
      <i/>
      <sz val="14"/>
      <color theme="0"/>
      <name val="Calibri"/>
      <scheme val="minor"/>
    </font>
  </fonts>
  <fills count="11">
    <fill>
      <patternFill patternType="none"/>
    </fill>
    <fill>
      <patternFill patternType="gray125"/>
    </fill>
    <fill>
      <patternFill patternType="solid">
        <fgColor theme="4" tint="-0.499984740745262"/>
        <bgColor auto="1"/>
      </patternFill>
    </fill>
    <fill>
      <patternFill patternType="solid">
        <fgColor theme="4" tint="-0.499984740745262"/>
        <bgColor indexed="64"/>
      </patternFill>
    </fill>
    <fill>
      <patternFill patternType="solid">
        <fgColor rgb="FF47CDCE"/>
        <bgColor rgb="FF000000"/>
      </patternFill>
    </fill>
    <fill>
      <patternFill patternType="solid">
        <fgColor rgb="FF47CDCE"/>
        <bgColor indexed="64"/>
      </patternFill>
    </fill>
    <fill>
      <patternFill patternType="solid">
        <fgColor theme="0"/>
        <bgColor indexed="64"/>
      </patternFill>
    </fill>
    <fill>
      <patternFill patternType="solid">
        <fgColor rgb="FF244062"/>
        <bgColor rgb="FF000000"/>
      </patternFill>
    </fill>
    <fill>
      <patternFill patternType="solid">
        <fgColor rgb="FF47CDCE"/>
        <bgColor auto="1"/>
      </patternFill>
    </fill>
    <fill>
      <patternFill patternType="solid">
        <fgColor rgb="FFFFFFFF"/>
        <bgColor rgb="FF000000"/>
      </patternFill>
    </fill>
    <fill>
      <patternFill patternType="solid">
        <fgColor theme="4" tint="-0.499984740745262"/>
        <bgColor rgb="FF000000"/>
      </patternFill>
    </fill>
  </fills>
  <borders count="14">
    <border>
      <left/>
      <right/>
      <top/>
      <bottom/>
      <diagonal/>
    </border>
    <border>
      <left style="thick">
        <color rgb="FF47CDCE"/>
      </left>
      <right/>
      <top style="thick">
        <color rgb="FF47CDCE"/>
      </top>
      <bottom/>
      <diagonal/>
    </border>
    <border>
      <left/>
      <right/>
      <top style="thick">
        <color rgb="FF47CDCE"/>
      </top>
      <bottom/>
      <diagonal/>
    </border>
    <border>
      <left/>
      <right style="thick">
        <color rgb="FF47CDCE"/>
      </right>
      <top style="thick">
        <color rgb="FF47CDCE"/>
      </top>
      <bottom/>
      <diagonal/>
    </border>
    <border>
      <left style="thick">
        <color rgb="FF47CDCE"/>
      </left>
      <right/>
      <top/>
      <bottom/>
      <diagonal/>
    </border>
    <border>
      <left/>
      <right style="thick">
        <color rgb="FF47CDCE"/>
      </right>
      <top/>
      <bottom/>
      <diagonal/>
    </border>
    <border>
      <left style="thick">
        <color rgb="FF47CDCE"/>
      </left>
      <right/>
      <top/>
      <bottom style="thick">
        <color rgb="FF47CDCE"/>
      </bottom>
      <diagonal/>
    </border>
    <border>
      <left/>
      <right/>
      <top/>
      <bottom style="thick">
        <color rgb="FF47CDCE"/>
      </bottom>
      <diagonal/>
    </border>
    <border>
      <left/>
      <right style="thick">
        <color rgb="FF47CDCE"/>
      </right>
      <top/>
      <bottom style="thick">
        <color rgb="FF47CDCE"/>
      </bottom>
      <diagonal/>
    </border>
    <border>
      <left style="thick">
        <color theme="0"/>
      </left>
      <right style="thick">
        <color theme="0"/>
      </right>
      <top style="thick">
        <color theme="0"/>
      </top>
      <bottom style="thick">
        <color theme="0"/>
      </bottom>
      <diagonal/>
    </border>
    <border>
      <left/>
      <right style="thick">
        <color theme="0"/>
      </right>
      <top/>
      <bottom/>
      <diagonal/>
    </border>
    <border>
      <left/>
      <right/>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s>
  <cellStyleXfs count="663">
    <xf numFmtId="0" fontId="0" fillId="0" borderId="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209">
    <xf numFmtId="0" fontId="0" fillId="0" borderId="0" xfId="0"/>
    <xf numFmtId="0" fontId="0" fillId="2" borderId="0" xfId="0" applyFill="1"/>
    <xf numFmtId="0" fontId="8" fillId="2" borderId="0" xfId="0" applyFont="1" applyFill="1"/>
    <xf numFmtId="0" fontId="7" fillId="2" borderId="0" xfId="0" applyFont="1" applyFill="1" applyAlignment="1">
      <alignment horizontal="center"/>
    </xf>
    <xf numFmtId="0" fontId="7" fillId="2" borderId="0" xfId="0" applyFont="1" applyFill="1" applyAlignment="1">
      <alignment horizontal="center"/>
    </xf>
    <xf numFmtId="0" fontId="8" fillId="3" borderId="0" xfId="0" applyFont="1" applyFill="1"/>
    <xf numFmtId="0" fontId="8" fillId="3" borderId="0" xfId="0" applyFont="1" applyFill="1" applyAlignment="1">
      <alignment horizontal="left" vertical="top"/>
    </xf>
    <xf numFmtId="0" fontId="10" fillId="3" borderId="0" xfId="0" applyFont="1" applyFill="1"/>
    <xf numFmtId="0" fontId="10" fillId="4" borderId="0" xfId="0" applyFont="1" applyFill="1"/>
    <xf numFmtId="0" fontId="10" fillId="3" borderId="0" xfId="0" applyFont="1" applyFill="1" applyAlignment="1">
      <alignment horizontal="center"/>
    </xf>
    <xf numFmtId="0" fontId="8" fillId="3" borderId="0" xfId="0" applyFont="1" applyFill="1" applyAlignment="1">
      <alignment horizontal="center"/>
    </xf>
    <xf numFmtId="0" fontId="7" fillId="2" borderId="0" xfId="0" applyFont="1" applyFill="1" applyAlignment="1">
      <alignment horizontal="center"/>
    </xf>
    <xf numFmtId="0" fontId="8" fillId="5" borderId="0" xfId="0" applyFont="1" applyFill="1"/>
    <xf numFmtId="0" fontId="8" fillId="2" borderId="0" xfId="0" applyFont="1" applyFill="1" applyAlignment="1">
      <alignment horizontal="left"/>
    </xf>
    <xf numFmtId="0" fontId="8" fillId="2" borderId="0" xfId="0" applyFont="1" applyFill="1" applyAlignment="1">
      <alignment horizontal="center"/>
    </xf>
    <xf numFmtId="0" fontId="8" fillId="5" borderId="0" xfId="0" applyFont="1" applyFill="1" applyAlignment="1">
      <alignment horizontal="center"/>
    </xf>
    <xf numFmtId="0" fontId="0" fillId="2" borderId="0" xfId="0" applyFill="1" applyAlignment="1">
      <alignment horizontal="center"/>
    </xf>
    <xf numFmtId="0" fontId="8" fillId="3" borderId="0" xfId="0" applyFont="1" applyFill="1" applyAlignment="1">
      <alignment horizontal="center" vertical="top"/>
    </xf>
    <xf numFmtId="0" fontId="8" fillId="5" borderId="0" xfId="0" applyFont="1" applyFill="1" applyAlignment="1" applyProtection="1">
      <alignment horizontal="center" vertical="top"/>
      <protection locked="0"/>
    </xf>
    <xf numFmtId="0" fontId="8" fillId="5" borderId="0" xfId="0" applyFont="1" applyFill="1" applyAlignment="1" applyProtection="1">
      <alignment horizontal="center"/>
      <protection locked="0"/>
    </xf>
    <xf numFmtId="0" fontId="8" fillId="2" borderId="0" xfId="0" applyFont="1" applyFill="1" applyAlignment="1">
      <alignment horizontal="center"/>
    </xf>
    <xf numFmtId="0" fontId="10" fillId="3" borderId="0" xfId="0" applyFont="1" applyFill="1" applyAlignment="1">
      <alignment horizontal="center"/>
    </xf>
    <xf numFmtId="0" fontId="8" fillId="2" borderId="0" xfId="0" applyFont="1" applyFill="1" applyAlignment="1"/>
    <xf numFmtId="0" fontId="8" fillId="2" borderId="0" xfId="0" applyFont="1" applyFill="1" applyBorder="1"/>
    <xf numFmtId="0" fontId="8" fillId="2" borderId="1" xfId="0" applyFont="1" applyFill="1" applyBorder="1"/>
    <xf numFmtId="0" fontId="8" fillId="2" borderId="2" xfId="0" applyFont="1" applyFill="1" applyBorder="1"/>
    <xf numFmtId="0" fontId="8" fillId="2" borderId="3" xfId="0" applyFont="1" applyFill="1" applyBorder="1"/>
    <xf numFmtId="0" fontId="8" fillId="2" borderId="4" xfId="0" applyFont="1" applyFill="1" applyBorder="1"/>
    <xf numFmtId="0" fontId="8" fillId="2" borderId="5"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17" fillId="7" borderId="0" xfId="0" applyFont="1" applyFill="1"/>
    <xf numFmtId="9" fontId="8" fillId="2" borderId="0" xfId="0" applyNumberFormat="1" applyFont="1" applyFill="1"/>
    <xf numFmtId="9" fontId="17" fillId="7" borderId="0" xfId="0" applyNumberFormat="1" applyFont="1" applyFill="1"/>
    <xf numFmtId="9" fontId="17" fillId="7" borderId="0" xfId="0" applyNumberFormat="1" applyFont="1" applyFill="1" applyAlignment="1">
      <alignment horizontal="center"/>
    </xf>
    <xf numFmtId="9" fontId="8" fillId="5" borderId="0" xfId="300" applyFont="1" applyFill="1" applyAlignment="1">
      <alignment horizontal="center"/>
    </xf>
    <xf numFmtId="9" fontId="18" fillId="7" borderId="0" xfId="0" applyNumberFormat="1" applyFont="1" applyFill="1"/>
    <xf numFmtId="9" fontId="18" fillId="7" borderId="0" xfId="0" applyNumberFormat="1" applyFont="1" applyFill="1" applyAlignment="1">
      <alignment horizontal="center"/>
    </xf>
    <xf numFmtId="0" fontId="8" fillId="2" borderId="2" xfId="0" applyFont="1" applyFill="1" applyBorder="1" applyAlignment="1">
      <alignment horizontal="center"/>
    </xf>
    <xf numFmtId="0" fontId="8" fillId="2" borderId="3" xfId="0" applyFont="1" applyFill="1" applyBorder="1" applyAlignment="1">
      <alignment horizontal="center"/>
    </xf>
    <xf numFmtId="0" fontId="8" fillId="2" borderId="0" xfId="0" applyFont="1" applyFill="1" applyBorder="1" applyAlignment="1">
      <alignment horizontal="center"/>
    </xf>
    <xf numFmtId="0" fontId="8" fillId="2" borderId="5" xfId="0" applyFont="1" applyFill="1" applyBorder="1" applyAlignment="1">
      <alignment horizontal="center"/>
    </xf>
    <xf numFmtId="0" fontId="17" fillId="7" borderId="0" xfId="0" applyFont="1" applyFill="1" applyBorder="1"/>
    <xf numFmtId="9" fontId="8" fillId="5" borderId="0" xfId="300" applyFont="1" applyFill="1" applyBorder="1" applyAlignment="1">
      <alignment horizontal="center"/>
    </xf>
    <xf numFmtId="0" fontId="18" fillId="7" borderId="4" xfId="0" applyFont="1" applyFill="1" applyBorder="1"/>
    <xf numFmtId="1" fontId="18" fillId="7" borderId="4" xfId="0" applyNumberFormat="1" applyFont="1" applyFill="1" applyBorder="1" applyAlignment="1">
      <alignment horizontal="center"/>
    </xf>
    <xf numFmtId="1" fontId="8" fillId="5" borderId="0" xfId="0" applyNumberFormat="1" applyFont="1" applyFill="1" applyBorder="1"/>
    <xf numFmtId="9" fontId="8" fillId="2" borderId="0" xfId="0" applyNumberFormat="1" applyFont="1" applyFill="1" applyBorder="1"/>
    <xf numFmtId="9" fontId="8" fillId="2" borderId="0" xfId="0" applyNumberFormat="1" applyFont="1" applyFill="1" applyBorder="1" applyAlignment="1">
      <alignment horizontal="center"/>
    </xf>
    <xf numFmtId="0" fontId="17" fillId="7" borderId="4" xfId="0" applyFont="1" applyFill="1" applyBorder="1"/>
    <xf numFmtId="0" fontId="8" fillId="5" borderId="0" xfId="0" applyFont="1" applyFill="1" applyBorder="1"/>
    <xf numFmtId="1" fontId="17" fillId="7" borderId="4" xfId="0" applyNumberFormat="1" applyFont="1" applyFill="1" applyBorder="1" applyAlignment="1">
      <alignment horizontal="center"/>
    </xf>
    <xf numFmtId="0" fontId="17" fillId="7" borderId="7" xfId="0" applyFont="1" applyFill="1" applyBorder="1"/>
    <xf numFmtId="0" fontId="8" fillId="2" borderId="7" xfId="0" applyFont="1" applyFill="1" applyBorder="1" applyAlignment="1">
      <alignment horizontal="center"/>
    </xf>
    <xf numFmtId="0" fontId="8" fillId="2" borderId="8" xfId="0" applyFont="1" applyFill="1" applyBorder="1" applyAlignment="1">
      <alignment horizontal="center"/>
    </xf>
    <xf numFmtId="0" fontId="8" fillId="8" borderId="0" xfId="0" applyFont="1" applyFill="1"/>
    <xf numFmtId="0" fontId="17" fillId="4" borderId="0" xfId="0" applyFont="1" applyFill="1"/>
    <xf numFmtId="0" fontId="8" fillId="8" borderId="0" xfId="0" applyFont="1" applyFill="1" applyAlignment="1">
      <alignment horizontal="center"/>
    </xf>
    <xf numFmtId="0" fontId="8" fillId="2" borderId="0" xfId="0" applyFont="1" applyFill="1" applyAlignment="1">
      <alignment wrapText="1"/>
    </xf>
    <xf numFmtId="0" fontId="17" fillId="7" borderId="0" xfId="0" applyFont="1" applyFill="1" applyAlignment="1">
      <alignment wrapText="1"/>
    </xf>
    <xf numFmtId="0" fontId="17" fillId="7" borderId="2" xfId="0" applyFont="1" applyFill="1" applyBorder="1"/>
    <xf numFmtId="0" fontId="8" fillId="2" borderId="5" xfId="0" applyFont="1" applyFill="1" applyBorder="1" applyAlignment="1">
      <alignment wrapText="1"/>
    </xf>
    <xf numFmtId="0" fontId="17" fillId="7" borderId="5" xfId="0" applyFont="1" applyFill="1" applyBorder="1" applyAlignment="1">
      <alignment wrapText="1"/>
    </xf>
    <xf numFmtId="0" fontId="17" fillId="7" borderId="0" xfId="0" applyFont="1" applyFill="1" applyBorder="1" applyAlignment="1">
      <alignment wrapText="1"/>
    </xf>
    <xf numFmtId="0" fontId="8" fillId="2" borderId="0" xfId="0" applyFont="1" applyFill="1" applyBorder="1" applyAlignment="1">
      <alignment wrapText="1"/>
    </xf>
    <xf numFmtId="0" fontId="8" fillId="2" borderId="0" xfId="0" applyFont="1" applyFill="1" applyAlignment="1">
      <alignment horizontal="right"/>
    </xf>
    <xf numFmtId="0" fontId="17" fillId="7" borderId="0" xfId="0" applyFont="1" applyFill="1" applyAlignment="1"/>
    <xf numFmtId="0" fontId="13" fillId="2" borderId="0" xfId="0" applyFont="1" applyFill="1" applyAlignment="1">
      <alignment horizontal="center"/>
    </xf>
    <xf numFmtId="0" fontId="16" fillId="2" borderId="0" xfId="0" applyFont="1" applyFill="1" applyAlignment="1">
      <alignment horizontal="center"/>
    </xf>
    <xf numFmtId="0" fontId="8" fillId="5" borderId="13" xfId="0" applyFont="1" applyFill="1" applyBorder="1" applyAlignment="1">
      <alignment horizontal="center"/>
    </xf>
    <xf numFmtId="0" fontId="8" fillId="5" borderId="9" xfId="0" applyFont="1" applyFill="1" applyBorder="1" applyAlignment="1">
      <alignment horizontal="center"/>
    </xf>
    <xf numFmtId="0" fontId="13" fillId="2" borderId="11" xfId="0" applyFont="1" applyFill="1" applyBorder="1" applyAlignment="1">
      <alignment horizontal="center"/>
    </xf>
    <xf numFmtId="9" fontId="8" fillId="5" borderId="13" xfId="0" applyNumberFormat="1" applyFont="1" applyFill="1" applyBorder="1" applyAlignment="1">
      <alignment horizontal="center"/>
    </xf>
    <xf numFmtId="9" fontId="8" fillId="5" borderId="9" xfId="0" applyNumberFormat="1" applyFont="1" applyFill="1" applyBorder="1" applyAlignment="1">
      <alignment horizontal="center"/>
    </xf>
    <xf numFmtId="0" fontId="19" fillId="6" borderId="0" xfId="0" applyFont="1" applyFill="1"/>
    <xf numFmtId="0" fontId="10" fillId="3" borderId="0" xfId="0" applyFont="1" applyFill="1" applyAlignment="1">
      <alignment vertical="top" wrapText="1"/>
    </xf>
    <xf numFmtId="0" fontId="7" fillId="2" borderId="0" xfId="0" applyFont="1" applyFill="1" applyAlignment="1">
      <alignment horizontal="center"/>
    </xf>
    <xf numFmtId="0" fontId="8" fillId="3" borderId="0" xfId="0" applyFont="1" applyFill="1" applyAlignment="1">
      <alignment horizontal="left" vertical="top" wrapText="1"/>
    </xf>
    <xf numFmtId="0" fontId="17" fillId="7" borderId="0" xfId="0" applyFont="1" applyFill="1" applyAlignment="1">
      <alignment horizontal="center"/>
    </xf>
    <xf numFmtId="0" fontId="8" fillId="5" borderId="13" xfId="0" applyFont="1" applyFill="1" applyBorder="1" applyAlignment="1">
      <alignment horizontal="center"/>
    </xf>
    <xf numFmtId="0" fontId="7" fillId="2" borderId="0" xfId="0" applyFont="1" applyFill="1" applyAlignment="1">
      <alignment horizontal="center"/>
    </xf>
    <xf numFmtId="0" fontId="8" fillId="3" borderId="0" xfId="0" applyFont="1" applyFill="1" applyAlignment="1">
      <alignment horizontal="left" vertical="top" wrapText="1"/>
    </xf>
    <xf numFmtId="0" fontId="21" fillId="3" borderId="0" xfId="581" applyFont="1" applyFill="1"/>
    <xf numFmtId="0" fontId="22" fillId="3" borderId="0" xfId="581" applyFont="1" applyFill="1"/>
    <xf numFmtId="0" fontId="23" fillId="3" borderId="0" xfId="0" applyFont="1" applyFill="1"/>
    <xf numFmtId="0" fontId="24" fillId="3" borderId="0" xfId="0" applyFont="1" applyFill="1"/>
    <xf numFmtId="0" fontId="2" fillId="3" borderId="0" xfId="581" applyFill="1"/>
    <xf numFmtId="0" fontId="0" fillId="3" borderId="0" xfId="581" applyFont="1" applyFill="1"/>
    <xf numFmtId="0" fontId="19" fillId="3" borderId="0" xfId="0" applyFont="1" applyFill="1"/>
    <xf numFmtId="0" fontId="0" fillId="2" borderId="0" xfId="0" applyFill="1" applyAlignment="1">
      <alignment horizontal="right"/>
    </xf>
    <xf numFmtId="0" fontId="8" fillId="3" borderId="0" xfId="0" applyFont="1" applyFill="1" applyAlignment="1">
      <alignment horizontal="left" vertical="center"/>
    </xf>
    <xf numFmtId="0" fontId="17" fillId="4" borderId="0" xfId="0" applyFont="1" applyFill="1" applyAlignment="1" applyProtection="1">
      <alignment horizontal="center" vertical="top"/>
      <protection locked="0"/>
    </xf>
    <xf numFmtId="0" fontId="17" fillId="4" borderId="0" xfId="0" applyFont="1" applyFill="1" applyAlignment="1" applyProtection="1">
      <alignment horizontal="center"/>
      <protection locked="0"/>
    </xf>
    <xf numFmtId="0" fontId="8" fillId="3" borderId="0" xfId="0" applyFont="1" applyFill="1" applyAlignment="1">
      <alignment horizontal="left" wrapText="1"/>
    </xf>
    <xf numFmtId="0" fontId="8" fillId="3" borderId="0" xfId="0" applyFont="1" applyFill="1" applyAlignment="1">
      <alignment vertical="top" wrapText="1"/>
    </xf>
    <xf numFmtId="0" fontId="19" fillId="6" borderId="0" xfId="0" applyFont="1" applyFill="1" applyAlignment="1"/>
    <xf numFmtId="0" fontId="0" fillId="0" borderId="0" xfId="581" applyFont="1"/>
    <xf numFmtId="0" fontId="2" fillId="0" borderId="0" xfId="581"/>
    <xf numFmtId="0" fontId="0" fillId="3" borderId="0" xfId="0" applyFill="1"/>
    <xf numFmtId="0" fontId="24" fillId="2" borderId="0" xfId="0" applyFont="1" applyFill="1"/>
    <xf numFmtId="0" fontId="18" fillId="2" borderId="0" xfId="0" applyFont="1" applyFill="1" applyAlignment="1"/>
    <xf numFmtId="0" fontId="18" fillId="3" borderId="0" xfId="0" applyFont="1" applyFill="1" applyAlignment="1" applyProtection="1">
      <alignment horizontal="center"/>
      <protection locked="0"/>
    </xf>
    <xf numFmtId="0" fontId="18" fillId="3" borderId="0" xfId="0" applyFont="1" applyFill="1" applyAlignment="1"/>
    <xf numFmtId="0" fontId="24" fillId="10" borderId="0" xfId="0" applyFont="1" applyFill="1"/>
    <xf numFmtId="0" fontId="18" fillId="2" borderId="0" xfId="0" applyFont="1" applyFill="1" applyAlignment="1">
      <alignment horizontal="left"/>
    </xf>
    <xf numFmtId="0" fontId="18" fillId="3" borderId="0" xfId="0" applyFont="1" applyFill="1" applyAlignment="1">
      <alignment horizontal="left"/>
    </xf>
    <xf numFmtId="0" fontId="7" fillId="2" borderId="0" xfId="0" applyFont="1" applyFill="1" applyAlignment="1">
      <alignment horizontal="center"/>
    </xf>
    <xf numFmtId="0" fontId="10" fillId="3" borderId="0" xfId="0" applyFont="1" applyFill="1" applyAlignment="1">
      <alignment horizontal="center"/>
    </xf>
    <xf numFmtId="0" fontId="25" fillId="10" borderId="0" xfId="0" applyFont="1" applyFill="1"/>
    <xf numFmtId="0" fontId="8" fillId="5" borderId="0" xfId="0" applyFont="1" applyFill="1" applyProtection="1">
      <protection locked="0"/>
    </xf>
    <xf numFmtId="0" fontId="12" fillId="2" borderId="0" xfId="559" applyFont="1" applyFill="1" applyProtection="1">
      <protection locked="0"/>
    </xf>
    <xf numFmtId="0" fontId="8" fillId="2" borderId="4" xfId="0" applyFont="1" applyFill="1" applyBorder="1" applyProtection="1">
      <protection locked="0"/>
    </xf>
    <xf numFmtId="0" fontId="8" fillId="2" borderId="1" xfId="0" applyFont="1" applyFill="1" applyBorder="1" applyProtection="1">
      <protection locked="0"/>
    </xf>
    <xf numFmtId="0" fontId="8" fillId="2" borderId="0" xfId="0" applyFont="1" applyFill="1" applyProtection="1">
      <protection locked="0"/>
    </xf>
    <xf numFmtId="0" fontId="8" fillId="2" borderId="0" xfId="0" applyFont="1" applyFill="1" applyProtection="1"/>
    <xf numFmtId="0" fontId="8" fillId="3" borderId="0" xfId="0" applyFont="1" applyFill="1" applyAlignment="1" applyProtection="1">
      <alignment horizontal="center" vertical="top"/>
      <protection locked="0"/>
    </xf>
    <xf numFmtId="0" fontId="8" fillId="5" borderId="9" xfId="0" applyFont="1" applyFill="1" applyBorder="1" applyProtection="1">
      <protection locked="0"/>
    </xf>
    <xf numFmtId="0" fontId="8" fillId="2" borderId="0" xfId="0" applyFont="1" applyFill="1" applyAlignment="1">
      <alignment horizontal="left" vertical="center"/>
    </xf>
    <xf numFmtId="0" fontId="8" fillId="7" borderId="0" xfId="0" applyFont="1" applyFill="1"/>
    <xf numFmtId="0" fontId="20" fillId="7" borderId="0" xfId="0" applyFont="1" applyFill="1"/>
    <xf numFmtId="0" fontId="8" fillId="7" borderId="0" xfId="0" applyFont="1" applyFill="1" applyAlignment="1">
      <alignment horizontal="left" vertical="center"/>
    </xf>
    <xf numFmtId="0" fontId="20" fillId="7" borderId="0" xfId="0" applyFont="1" applyFill="1" applyAlignment="1">
      <alignment horizontal="left" vertical="center"/>
    </xf>
    <xf numFmtId="0" fontId="27" fillId="7" borderId="0" xfId="0" applyFont="1" applyFill="1"/>
    <xf numFmtId="0" fontId="28" fillId="2" borderId="0" xfId="0" applyFont="1" applyFill="1"/>
    <xf numFmtId="0" fontId="10" fillId="7" borderId="0" xfId="0" applyFont="1" applyFill="1"/>
    <xf numFmtId="0" fontId="10" fillId="7" borderId="0" xfId="0" applyFont="1" applyFill="1" applyAlignment="1">
      <alignment horizontal="center"/>
    </xf>
    <xf numFmtId="0" fontId="10" fillId="5" borderId="0" xfId="0" applyFont="1" applyFill="1"/>
    <xf numFmtId="0" fontId="14" fillId="7" borderId="0" xfId="0" applyFont="1" applyFill="1"/>
    <xf numFmtId="0" fontId="17" fillId="7" borderId="0" xfId="0" applyFont="1" applyFill="1" applyAlignment="1">
      <alignment vertical="top" wrapText="1"/>
    </xf>
    <xf numFmtId="0" fontId="32" fillId="7" borderId="0" xfId="0" applyFont="1" applyFill="1"/>
    <xf numFmtId="9" fontId="20" fillId="7" borderId="0" xfId="0" applyNumberFormat="1" applyFont="1" applyFill="1" applyAlignment="1">
      <alignment horizontal="center"/>
    </xf>
    <xf numFmtId="0" fontId="14" fillId="10" borderId="0" xfId="0" applyFont="1" applyFill="1"/>
    <xf numFmtId="0" fontId="8" fillId="10" borderId="0" xfId="0" applyFont="1" applyFill="1"/>
    <xf numFmtId="0" fontId="20" fillId="10" borderId="0" xfId="0" applyFont="1" applyFill="1"/>
    <xf numFmtId="0" fontId="0" fillId="10" borderId="0" xfId="0" applyFill="1"/>
    <xf numFmtId="0" fontId="8" fillId="10" borderId="0" xfId="0" applyFont="1" applyFill="1" applyAlignment="1">
      <alignment horizontal="left" vertical="center"/>
    </xf>
    <xf numFmtId="0" fontId="20" fillId="10" borderId="0" xfId="0" applyFont="1" applyFill="1" applyAlignment="1">
      <alignment horizontal="left" vertical="center"/>
    </xf>
    <xf numFmtId="0" fontId="8" fillId="10" borderId="0" xfId="0" applyFont="1" applyFill="1" applyAlignment="1">
      <alignment vertical="top" wrapText="1"/>
    </xf>
    <xf numFmtId="0" fontId="20" fillId="10" borderId="0" xfId="0" applyFont="1" applyFill="1" applyAlignment="1">
      <alignment vertical="top" wrapText="1"/>
    </xf>
    <xf numFmtId="0" fontId="8" fillId="10" borderId="0" xfId="0" applyFont="1" applyFill="1" applyAlignment="1">
      <alignment horizontal="left"/>
    </xf>
    <xf numFmtId="0" fontId="7" fillId="10" borderId="0" xfId="0" applyFont="1" applyFill="1"/>
    <xf numFmtId="0" fontId="29" fillId="10" borderId="0" xfId="0" applyFont="1" applyFill="1"/>
    <xf numFmtId="9" fontId="29" fillId="10" borderId="0" xfId="0" applyNumberFormat="1" applyFont="1" applyFill="1" applyAlignment="1">
      <alignment horizontal="center"/>
    </xf>
    <xf numFmtId="0" fontId="29" fillId="10" borderId="0" xfId="0" applyFont="1" applyFill="1" applyAlignment="1">
      <alignment vertical="top"/>
    </xf>
    <xf numFmtId="9" fontId="29" fillId="7" borderId="0" xfId="0" applyNumberFormat="1" applyFont="1" applyFill="1" applyAlignment="1">
      <alignment horizontal="center"/>
    </xf>
    <xf numFmtId="0" fontId="29" fillId="10" borderId="0" xfId="0" applyFont="1" applyFill="1" applyAlignment="1">
      <alignment horizontal="left"/>
    </xf>
    <xf numFmtId="9" fontId="29" fillId="10" borderId="0" xfId="0" applyNumberFormat="1" applyFont="1" applyFill="1" applyAlignment="1">
      <alignment horizontal="left"/>
    </xf>
    <xf numFmtId="0" fontId="26" fillId="7" borderId="0" xfId="0" applyFont="1" applyFill="1"/>
    <xf numFmtId="0" fontId="24" fillId="7" borderId="0" xfId="0" applyFont="1" applyFill="1"/>
    <xf numFmtId="9" fontId="24" fillId="7" borderId="0" xfId="0" applyNumberFormat="1" applyFont="1" applyFill="1"/>
    <xf numFmtId="0" fontId="13" fillId="7" borderId="0" xfId="0" applyFont="1" applyFill="1"/>
    <xf numFmtId="9" fontId="16" fillId="7" borderId="0" xfId="0" applyNumberFormat="1" applyFont="1" applyFill="1" applyAlignment="1">
      <alignment horizontal="center"/>
    </xf>
    <xf numFmtId="0" fontId="29" fillId="7" borderId="0" xfId="0" applyFont="1" applyFill="1"/>
    <xf numFmtId="0" fontId="29" fillId="7" borderId="0" xfId="0" applyFont="1" applyFill="1" applyAlignment="1">
      <alignment vertical="top"/>
    </xf>
    <xf numFmtId="0" fontId="13" fillId="10" borderId="0" xfId="0" applyFont="1" applyFill="1"/>
    <xf numFmtId="9" fontId="8" fillId="10" borderId="0" xfId="0" applyNumberFormat="1" applyFont="1" applyFill="1" applyAlignment="1">
      <alignment horizontal="center"/>
    </xf>
    <xf numFmtId="0" fontId="8" fillId="10" borderId="0" xfId="0" applyFont="1" applyFill="1" applyAlignment="1">
      <alignment horizontal="center"/>
    </xf>
    <xf numFmtId="0" fontId="16" fillId="10" borderId="0" xfId="0" applyFont="1" applyFill="1" applyAlignment="1">
      <alignment vertical="top" wrapText="1"/>
    </xf>
    <xf numFmtId="0" fontId="16" fillId="10" borderId="0" xfId="0" applyFont="1" applyFill="1" applyAlignment="1">
      <alignment horizontal="left"/>
    </xf>
    <xf numFmtId="9" fontId="16" fillId="10" borderId="0" xfId="0" applyNumberFormat="1" applyFont="1" applyFill="1" applyAlignment="1">
      <alignment horizontal="center"/>
    </xf>
    <xf numFmtId="0" fontId="10" fillId="5" borderId="0" xfId="0" applyFont="1" applyFill="1" applyProtection="1"/>
    <xf numFmtId="0" fontId="9" fillId="2" borderId="0" xfId="0" applyFont="1" applyFill="1" applyAlignment="1">
      <alignment horizontal="center" vertical="top" wrapText="1"/>
    </xf>
    <xf numFmtId="0" fontId="9" fillId="2" borderId="0" xfId="0" applyFont="1" applyFill="1" applyAlignment="1">
      <alignment horizontal="center" vertical="top"/>
    </xf>
    <xf numFmtId="0" fontId="7" fillId="2" borderId="0" xfId="0" applyFont="1" applyFill="1" applyAlignment="1">
      <alignment horizontal="center"/>
    </xf>
    <xf numFmtId="0" fontId="10" fillId="3" borderId="0" xfId="0" applyFont="1" applyFill="1" applyAlignment="1">
      <alignment horizontal="left" vertical="top" wrapText="1"/>
    </xf>
    <xf numFmtId="0" fontId="8" fillId="2" borderId="0" xfId="0" applyFont="1" applyFill="1" applyAlignment="1">
      <alignment horizontal="center"/>
    </xf>
    <xf numFmtId="0" fontId="8" fillId="3" borderId="0" xfId="0" applyFont="1" applyFill="1" applyAlignment="1">
      <alignment horizontal="left" vertical="top" wrapText="1"/>
    </xf>
    <xf numFmtId="0" fontId="10" fillId="3" borderId="0" xfId="0" applyFont="1" applyFill="1" applyAlignment="1">
      <alignment horizontal="center"/>
    </xf>
    <xf numFmtId="0" fontId="8" fillId="2" borderId="10" xfId="0" applyFont="1" applyFill="1" applyBorder="1" applyAlignment="1">
      <alignment horizontal="center"/>
    </xf>
    <xf numFmtId="1" fontId="8" fillId="5" borderId="0" xfId="0" applyNumberFormat="1" applyFont="1" applyFill="1" applyBorder="1" applyAlignment="1">
      <alignment horizontal="center"/>
    </xf>
    <xf numFmtId="0" fontId="0" fillId="2" borderId="0" xfId="0" applyFill="1" applyAlignment="1">
      <alignment horizontal="center"/>
    </xf>
    <xf numFmtId="0" fontId="17" fillId="7" borderId="0" xfId="0" applyFont="1" applyFill="1" applyAlignment="1">
      <alignment horizontal="center"/>
    </xf>
    <xf numFmtId="0" fontId="8" fillId="5" borderId="0" xfId="0" applyFont="1" applyFill="1" applyAlignment="1">
      <alignment horizontal="right"/>
    </xf>
    <xf numFmtId="0" fontId="17" fillId="7" borderId="0" xfId="0" applyFont="1" applyFill="1" applyBorder="1" applyAlignment="1">
      <alignment horizontal="left" wrapText="1"/>
    </xf>
    <xf numFmtId="0" fontId="8" fillId="2" borderId="0" xfId="0" applyFont="1" applyFill="1" applyBorder="1" applyAlignment="1">
      <alignment horizontal="left" wrapText="1"/>
    </xf>
    <xf numFmtId="9" fontId="8" fillId="5" borderId="0" xfId="300" applyFont="1" applyFill="1" applyAlignment="1">
      <alignment horizontal="center"/>
    </xf>
    <xf numFmtId="0" fontId="8" fillId="3" borderId="0" xfId="0" applyFont="1" applyFill="1" applyAlignment="1">
      <alignment horizontal="right"/>
    </xf>
    <xf numFmtId="0" fontId="8" fillId="5" borderId="12" xfId="0" applyFont="1" applyFill="1" applyBorder="1" applyAlignment="1" applyProtection="1">
      <alignment horizontal="center"/>
      <protection locked="0"/>
    </xf>
    <xf numFmtId="0" fontId="8" fillId="5" borderId="13" xfId="0" applyFont="1" applyFill="1" applyBorder="1" applyAlignment="1" applyProtection="1">
      <alignment horizontal="center"/>
      <protection locked="0"/>
    </xf>
    <xf numFmtId="0" fontId="13" fillId="2" borderId="0" xfId="0" applyFont="1" applyFill="1" applyAlignment="1">
      <alignment horizontal="center"/>
    </xf>
    <xf numFmtId="0" fontId="8" fillId="3" borderId="0" xfId="0" applyNumberFormat="1" applyFont="1" applyFill="1" applyAlignment="1">
      <alignment horizontal="left" vertical="top" wrapText="1"/>
    </xf>
    <xf numFmtId="0" fontId="8" fillId="10" borderId="0" xfId="0" applyFont="1" applyFill="1" applyAlignment="1">
      <alignment horizontal="left" vertical="center"/>
    </xf>
    <xf numFmtId="0" fontId="20" fillId="10" borderId="0" xfId="0" applyFont="1" applyFill="1" applyAlignment="1">
      <alignment horizontal="left" vertical="center"/>
    </xf>
    <xf numFmtId="0" fontId="8" fillId="10" borderId="0" xfId="0" applyFont="1" applyFill="1" applyAlignment="1">
      <alignment horizontal="left" vertical="center" wrapText="1"/>
    </xf>
    <xf numFmtId="0" fontId="20" fillId="10" borderId="0" xfId="0" applyFont="1" applyFill="1" applyAlignment="1">
      <alignment horizontal="left" vertical="center" wrapText="1"/>
    </xf>
    <xf numFmtId="0" fontId="8" fillId="10" borderId="0" xfId="0" applyFont="1" applyFill="1" applyAlignment="1">
      <alignment horizontal="left" vertical="top" wrapText="1"/>
    </xf>
    <xf numFmtId="0" fontId="20" fillId="10" borderId="0" xfId="0" applyFont="1" applyFill="1" applyAlignment="1">
      <alignment horizontal="left" vertical="top" wrapText="1"/>
    </xf>
    <xf numFmtId="0" fontId="8" fillId="10" borderId="0" xfId="0" applyFont="1" applyFill="1" applyAlignment="1">
      <alignment horizontal="center"/>
    </xf>
    <xf numFmtId="0" fontId="8" fillId="10" borderId="0" xfId="0" applyFont="1" applyFill="1" applyAlignment="1">
      <alignment horizontal="center" vertical="top" wrapText="1"/>
    </xf>
    <xf numFmtId="0" fontId="8" fillId="10" borderId="0" xfId="0" applyFont="1" applyFill="1" applyAlignment="1">
      <alignment horizontal="left"/>
    </xf>
    <xf numFmtId="9" fontId="8" fillId="4" borderId="0" xfId="0" applyNumberFormat="1" applyFont="1" applyFill="1" applyAlignment="1" applyProtection="1">
      <alignment horizontal="center"/>
      <protection locked="0"/>
    </xf>
    <xf numFmtId="9" fontId="8" fillId="10" borderId="0" xfId="0" applyNumberFormat="1" applyFont="1" applyFill="1" applyAlignment="1">
      <alignment horizontal="center"/>
    </xf>
    <xf numFmtId="0" fontId="8" fillId="10" borderId="0" xfId="0" applyFont="1" applyFill="1" applyAlignment="1">
      <alignment horizontal="left" vertical="top"/>
    </xf>
    <xf numFmtId="0" fontId="8" fillId="3" borderId="0" xfId="0" applyFont="1" applyFill="1" applyAlignment="1">
      <alignment horizontal="left"/>
    </xf>
    <xf numFmtId="9" fontId="8" fillId="5" borderId="0" xfId="0" applyNumberFormat="1" applyFont="1" applyFill="1" applyAlignment="1" applyProtection="1">
      <alignment horizontal="center"/>
      <protection locked="0"/>
    </xf>
    <xf numFmtId="9" fontId="8" fillId="3" borderId="0" xfId="0" applyNumberFormat="1" applyFont="1" applyFill="1" applyAlignment="1">
      <alignment horizontal="center"/>
    </xf>
    <xf numFmtId="9" fontId="15" fillId="5" borderId="0" xfId="0" applyNumberFormat="1" applyFont="1" applyFill="1" applyAlignment="1">
      <alignment horizontal="center"/>
    </xf>
    <xf numFmtId="0" fontId="15" fillId="5" borderId="0" xfId="0" applyFont="1" applyFill="1" applyAlignment="1">
      <alignment horizontal="center"/>
    </xf>
    <xf numFmtId="9" fontId="16" fillId="7" borderId="0" xfId="0" applyNumberFormat="1" applyFont="1" applyFill="1" applyAlignment="1">
      <alignment horizontal="center"/>
    </xf>
    <xf numFmtId="0" fontId="17" fillId="7" borderId="0" xfId="0" applyFont="1" applyFill="1"/>
    <xf numFmtId="0" fontId="17" fillId="7" borderId="0" xfId="0" applyFont="1" applyFill="1" applyAlignment="1">
      <alignment horizontal="left"/>
    </xf>
    <xf numFmtId="9" fontId="17" fillId="4" borderId="0" xfId="0" applyNumberFormat="1" applyFont="1" applyFill="1" applyAlignment="1" applyProtection="1">
      <alignment horizontal="center"/>
      <protection locked="0"/>
    </xf>
    <xf numFmtId="9" fontId="17" fillId="7" borderId="0" xfId="0" applyNumberFormat="1" applyFont="1" applyFill="1" applyAlignment="1">
      <alignment horizontal="center"/>
    </xf>
    <xf numFmtId="9" fontId="30" fillId="9" borderId="0" xfId="0" applyNumberFormat="1" applyFont="1" applyFill="1" applyAlignment="1">
      <alignment horizontal="center"/>
    </xf>
    <xf numFmtId="9" fontId="31" fillId="9" borderId="0" xfId="0" applyNumberFormat="1" applyFont="1" applyFill="1" applyAlignment="1">
      <alignment horizontal="center"/>
    </xf>
    <xf numFmtId="0" fontId="17" fillId="7" borderId="0" xfId="0" applyFont="1" applyFill="1" applyAlignment="1">
      <alignment horizontal="left" vertical="top"/>
    </xf>
    <xf numFmtId="0" fontId="17" fillId="7" borderId="0" xfId="0" applyFont="1" applyFill="1" applyAlignment="1">
      <alignment horizontal="left" vertical="top" wrapText="1"/>
    </xf>
    <xf numFmtId="0" fontId="17" fillId="7" borderId="0" xfId="0" applyFont="1" applyFill="1" applyAlignment="1">
      <alignment horizontal="left" vertical="center"/>
    </xf>
  </cellXfs>
  <cellStyles count="663">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2" builtinId="8" hidden="1"/>
    <cellStyle name="Lien hypertexte" xfId="24"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xfId="136" builtinId="8" hidden="1"/>
    <cellStyle name="Lien hypertexte" xfId="138" builtinId="8" hidden="1"/>
    <cellStyle name="Lien hypertexte" xfId="140" builtinId="8" hidden="1"/>
    <cellStyle name="Lien hypertexte" xfId="142" builtinId="8" hidden="1"/>
    <cellStyle name="Lien hypertexte" xfId="144" builtinId="8" hidden="1"/>
    <cellStyle name="Lien hypertexte" xfId="146" builtinId="8" hidden="1"/>
    <cellStyle name="Lien hypertexte" xfId="148" builtinId="8" hidden="1"/>
    <cellStyle name="Lien hypertexte" xfId="150" builtinId="8" hidden="1"/>
    <cellStyle name="Lien hypertexte" xfId="152" builtinId="8" hidden="1"/>
    <cellStyle name="Lien hypertexte" xfId="154" builtinId="8" hidden="1"/>
    <cellStyle name="Lien hypertexte" xfId="156" builtinId="8" hidden="1"/>
    <cellStyle name="Lien hypertexte" xfId="158" builtinId="8" hidden="1"/>
    <cellStyle name="Lien hypertexte" xfId="160" builtinId="8" hidden="1"/>
    <cellStyle name="Lien hypertexte" xfId="162" builtinId="8" hidden="1"/>
    <cellStyle name="Lien hypertexte" xfId="164" builtinId="8" hidden="1"/>
    <cellStyle name="Lien hypertexte" xfId="166" builtinId="8" hidden="1"/>
    <cellStyle name="Lien hypertexte" xfId="168" builtinId="8" hidden="1"/>
    <cellStyle name="Lien hypertexte" xfId="170" builtinId="8" hidden="1"/>
    <cellStyle name="Lien hypertexte" xfId="172" builtinId="8" hidden="1"/>
    <cellStyle name="Lien hypertexte" xfId="174" builtinId="8" hidden="1"/>
    <cellStyle name="Lien hypertexte" xfId="176" builtinId="8" hidden="1"/>
    <cellStyle name="Lien hypertexte" xfId="178" builtinId="8" hidden="1"/>
    <cellStyle name="Lien hypertexte" xfId="180" builtinId="8" hidden="1"/>
    <cellStyle name="Lien hypertexte" xfId="182" builtinId="8" hidden="1"/>
    <cellStyle name="Lien hypertexte" xfId="184" builtinId="8" hidden="1"/>
    <cellStyle name="Lien hypertexte" xfId="186" builtinId="8" hidden="1"/>
    <cellStyle name="Lien hypertexte" xfId="188" builtinId="8" hidden="1"/>
    <cellStyle name="Lien hypertexte" xfId="190" builtinId="8" hidden="1"/>
    <cellStyle name="Lien hypertexte" xfId="192" builtinId="8" hidden="1"/>
    <cellStyle name="Lien hypertexte" xfId="194" builtinId="8" hidden="1"/>
    <cellStyle name="Lien hypertexte" xfId="196" builtinId="8" hidden="1"/>
    <cellStyle name="Lien hypertexte" xfId="198" builtinId="8" hidden="1"/>
    <cellStyle name="Lien hypertexte" xfId="200" builtinId="8" hidden="1"/>
    <cellStyle name="Lien hypertexte" xfId="202" builtinId="8" hidden="1"/>
    <cellStyle name="Lien hypertexte" xfId="204" builtinId="8" hidden="1"/>
    <cellStyle name="Lien hypertexte" xfId="206" builtinId="8" hidden="1"/>
    <cellStyle name="Lien hypertexte" xfId="208" builtinId="8" hidden="1"/>
    <cellStyle name="Lien hypertexte" xfId="210" builtinId="8" hidden="1"/>
    <cellStyle name="Lien hypertexte" xfId="212" builtinId="8" hidden="1"/>
    <cellStyle name="Lien hypertexte" xfId="214" builtinId="8" hidden="1"/>
    <cellStyle name="Lien hypertexte" xfId="216" builtinId="8" hidden="1"/>
    <cellStyle name="Lien hypertexte" xfId="218" builtinId="8" hidden="1"/>
    <cellStyle name="Lien hypertexte" xfId="220" builtinId="8" hidden="1"/>
    <cellStyle name="Lien hypertexte" xfId="222" builtinId="8" hidden="1"/>
    <cellStyle name="Lien hypertexte" xfId="224"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4" builtinId="8" hidden="1"/>
    <cellStyle name="Lien hypertexte" xfId="276" builtinId="8" hidden="1"/>
    <cellStyle name="Lien hypertexte" xfId="278" builtinId="8" hidden="1"/>
    <cellStyle name="Lien hypertexte" xfId="280" builtinId="8" hidden="1"/>
    <cellStyle name="Lien hypertexte" xfId="282" builtinId="8" hidden="1"/>
    <cellStyle name="Lien hypertexte" xfId="284" builtinId="8" hidden="1"/>
    <cellStyle name="Lien hypertexte" xfId="286" builtinId="8" hidden="1"/>
    <cellStyle name="Lien hypertexte" xfId="288" builtinId="8" hidden="1"/>
    <cellStyle name="Lien hypertexte" xfId="290" builtinId="8" hidden="1"/>
    <cellStyle name="Lien hypertexte" xfId="292" builtinId="8" hidden="1"/>
    <cellStyle name="Lien hypertexte" xfId="294" builtinId="8" hidden="1"/>
    <cellStyle name="Lien hypertexte" xfId="296" builtinId="8" hidden="1"/>
    <cellStyle name="Lien hypertexte" xfId="298" builtinId="8" hidden="1"/>
    <cellStyle name="Lien hypertexte" xfId="301" builtinId="8" hidden="1"/>
    <cellStyle name="Lien hypertexte" xfId="303" builtinId="8" hidden="1"/>
    <cellStyle name="Lien hypertexte" xfId="305" builtinId="8" hidden="1"/>
    <cellStyle name="Lien hypertexte" xfId="307" builtinId="8" hidden="1"/>
    <cellStyle name="Lien hypertexte" xfId="309" builtinId="8" hidden="1"/>
    <cellStyle name="Lien hypertexte" xfId="311" builtinId="8" hidden="1"/>
    <cellStyle name="Lien hypertexte" xfId="313" builtinId="8" hidden="1"/>
    <cellStyle name="Lien hypertexte" xfId="315" builtinId="8" hidden="1"/>
    <cellStyle name="Lien hypertexte" xfId="317" builtinId="8" hidden="1"/>
    <cellStyle name="Lien hypertexte" xfId="319" builtinId="8" hidden="1"/>
    <cellStyle name="Lien hypertexte" xfId="321" builtinId="8" hidden="1"/>
    <cellStyle name="Lien hypertexte" xfId="323" builtinId="8" hidden="1"/>
    <cellStyle name="Lien hypertexte" xfId="325" builtinId="8" hidden="1"/>
    <cellStyle name="Lien hypertexte" xfId="327" builtinId="8" hidden="1"/>
    <cellStyle name="Lien hypertexte" xfId="329" builtinId="8" hidden="1"/>
    <cellStyle name="Lien hypertexte" xfId="331" builtinId="8" hidden="1"/>
    <cellStyle name="Lien hypertexte" xfId="333" builtinId="8" hidden="1"/>
    <cellStyle name="Lien hypertexte" xfId="335" builtinId="8" hidden="1"/>
    <cellStyle name="Lien hypertexte" xfId="337" builtinId="8" hidden="1"/>
    <cellStyle name="Lien hypertexte" xfId="339" builtinId="8" hidden="1"/>
    <cellStyle name="Lien hypertexte" xfId="341" builtinId="8" hidden="1"/>
    <cellStyle name="Lien hypertexte" xfId="343" builtinId="8" hidden="1"/>
    <cellStyle name="Lien hypertexte" xfId="345" builtinId="8" hidden="1"/>
    <cellStyle name="Lien hypertexte" xfId="347" builtinId="8" hidden="1"/>
    <cellStyle name="Lien hypertexte" xfId="349" builtinId="8" hidden="1"/>
    <cellStyle name="Lien hypertexte" xfId="351" builtinId="8" hidden="1"/>
    <cellStyle name="Lien hypertexte" xfId="353" builtinId="8" hidden="1"/>
    <cellStyle name="Lien hypertexte" xfId="355" builtinId="8" hidden="1"/>
    <cellStyle name="Lien hypertexte" xfId="357" builtinId="8" hidden="1"/>
    <cellStyle name="Lien hypertexte" xfId="359" builtinId="8" hidden="1"/>
    <cellStyle name="Lien hypertexte" xfId="361" builtinId="8" hidden="1"/>
    <cellStyle name="Lien hypertexte" xfId="363" builtinId="8" hidden="1"/>
    <cellStyle name="Lien hypertexte" xfId="365" builtinId="8" hidden="1"/>
    <cellStyle name="Lien hypertexte" xfId="367" builtinId="8" hidden="1"/>
    <cellStyle name="Lien hypertexte" xfId="369" builtinId="8" hidden="1"/>
    <cellStyle name="Lien hypertexte" xfId="371" builtinId="8" hidden="1"/>
    <cellStyle name="Lien hypertexte" xfId="373" builtinId="8" hidden="1"/>
    <cellStyle name="Lien hypertexte" xfId="375" builtinId="8" hidden="1"/>
    <cellStyle name="Lien hypertexte" xfId="377" builtinId="8" hidden="1"/>
    <cellStyle name="Lien hypertexte" xfId="379" builtinId="8" hidden="1"/>
    <cellStyle name="Lien hypertexte" xfId="381" builtinId="8" hidden="1"/>
    <cellStyle name="Lien hypertexte" xfId="383" builtinId="8" hidden="1"/>
    <cellStyle name="Lien hypertexte" xfId="385" builtinId="8" hidden="1"/>
    <cellStyle name="Lien hypertexte" xfId="387" builtinId="8" hidden="1"/>
    <cellStyle name="Lien hypertexte" xfId="389" builtinId="8" hidden="1"/>
    <cellStyle name="Lien hypertexte" xfId="391" builtinId="8" hidden="1"/>
    <cellStyle name="Lien hypertexte" xfId="393" builtinId="8" hidden="1"/>
    <cellStyle name="Lien hypertexte" xfId="395" builtinId="8" hidden="1"/>
    <cellStyle name="Lien hypertexte" xfId="397" builtinId="8" hidden="1"/>
    <cellStyle name="Lien hypertexte" xfId="399" builtinId="8" hidden="1"/>
    <cellStyle name="Lien hypertexte" xfId="401" builtinId="8" hidden="1"/>
    <cellStyle name="Lien hypertexte" xfId="403" builtinId="8" hidden="1"/>
    <cellStyle name="Lien hypertexte" xfId="405" builtinId="8" hidden="1"/>
    <cellStyle name="Lien hypertexte" xfId="407" builtinId="8" hidden="1"/>
    <cellStyle name="Lien hypertexte" xfId="409" builtinId="8" hidden="1"/>
    <cellStyle name="Lien hypertexte" xfId="411" builtinId="8" hidden="1"/>
    <cellStyle name="Lien hypertexte" xfId="413" builtinId="8" hidden="1"/>
    <cellStyle name="Lien hypertexte" xfId="415" builtinId="8" hidden="1"/>
    <cellStyle name="Lien hypertexte" xfId="417" builtinId="8" hidden="1"/>
    <cellStyle name="Lien hypertexte" xfId="419" builtinId="8" hidden="1"/>
    <cellStyle name="Lien hypertexte" xfId="421" builtinId="8" hidden="1"/>
    <cellStyle name="Lien hypertexte" xfId="423" builtinId="8" hidden="1"/>
    <cellStyle name="Lien hypertexte" xfId="425" builtinId="8" hidden="1"/>
    <cellStyle name="Lien hypertexte" xfId="427" builtinId="8" hidden="1"/>
    <cellStyle name="Lien hypertexte" xfId="429" builtinId="8" hidden="1"/>
    <cellStyle name="Lien hypertexte" xfId="431" builtinId="8" hidden="1"/>
    <cellStyle name="Lien hypertexte" xfId="433" builtinId="8" hidden="1"/>
    <cellStyle name="Lien hypertexte" xfId="435" builtinId="8" hidden="1"/>
    <cellStyle name="Lien hypertexte" xfId="437" builtinId="8" hidden="1"/>
    <cellStyle name="Lien hypertexte" xfId="439" builtinId="8" hidden="1"/>
    <cellStyle name="Lien hypertexte" xfId="441" builtinId="8" hidden="1"/>
    <cellStyle name="Lien hypertexte" xfId="443" builtinId="8" hidden="1"/>
    <cellStyle name="Lien hypertexte" xfId="445" builtinId="8" hidden="1"/>
    <cellStyle name="Lien hypertexte" xfId="447" builtinId="8" hidden="1"/>
    <cellStyle name="Lien hypertexte" xfId="449" builtinId="8" hidden="1"/>
    <cellStyle name="Lien hypertexte" xfId="451" builtinId="8" hidden="1"/>
    <cellStyle name="Lien hypertexte" xfId="453" builtinId="8" hidden="1"/>
    <cellStyle name="Lien hypertexte" xfId="455" builtinId="8" hidden="1"/>
    <cellStyle name="Lien hypertexte" xfId="457" builtinId="8" hidden="1"/>
    <cellStyle name="Lien hypertexte" xfId="459" builtinId="8" hidden="1"/>
    <cellStyle name="Lien hypertexte" xfId="461" builtinId="8" hidden="1"/>
    <cellStyle name="Lien hypertexte" xfId="463" builtinId="8" hidden="1"/>
    <cellStyle name="Lien hypertexte" xfId="465" builtinId="8" hidden="1"/>
    <cellStyle name="Lien hypertexte" xfId="467" builtinId="8" hidden="1"/>
    <cellStyle name="Lien hypertexte" xfId="469" builtinId="8" hidden="1"/>
    <cellStyle name="Lien hypertexte" xfId="471" builtinId="8" hidden="1"/>
    <cellStyle name="Lien hypertexte" xfId="473" builtinId="8" hidden="1"/>
    <cellStyle name="Lien hypertexte" xfId="475" builtinId="8" hidden="1"/>
    <cellStyle name="Lien hypertexte" xfId="477" builtinId="8" hidden="1"/>
    <cellStyle name="Lien hypertexte" xfId="479" builtinId="8" hidden="1"/>
    <cellStyle name="Lien hypertexte" xfId="481" builtinId="8" hidden="1"/>
    <cellStyle name="Lien hypertexte" xfId="483" builtinId="8" hidden="1"/>
    <cellStyle name="Lien hypertexte" xfId="485" builtinId="8" hidden="1"/>
    <cellStyle name="Lien hypertexte" xfId="487" builtinId="8" hidden="1"/>
    <cellStyle name="Lien hypertexte" xfId="489" builtinId="8" hidden="1"/>
    <cellStyle name="Lien hypertexte" xfId="491" builtinId="8" hidden="1"/>
    <cellStyle name="Lien hypertexte" xfId="493" builtinId="8" hidden="1"/>
    <cellStyle name="Lien hypertexte" xfId="495" builtinId="8" hidden="1"/>
    <cellStyle name="Lien hypertexte" xfId="497" builtinId="8" hidden="1"/>
    <cellStyle name="Lien hypertexte" xfId="499" builtinId="8" hidden="1"/>
    <cellStyle name="Lien hypertexte" xfId="501" builtinId="8" hidden="1"/>
    <cellStyle name="Lien hypertexte" xfId="503" builtinId="8" hidden="1"/>
    <cellStyle name="Lien hypertexte" xfId="505" builtinId="8" hidden="1"/>
    <cellStyle name="Lien hypertexte" xfId="507" builtinId="8" hidden="1"/>
    <cellStyle name="Lien hypertexte" xfId="509" builtinId="8" hidden="1"/>
    <cellStyle name="Lien hypertexte" xfId="511" builtinId="8" hidden="1"/>
    <cellStyle name="Lien hypertexte" xfId="513" builtinId="8" hidden="1"/>
    <cellStyle name="Lien hypertexte" xfId="515" builtinId="8" hidden="1"/>
    <cellStyle name="Lien hypertexte" xfId="517" builtinId="8" hidden="1"/>
    <cellStyle name="Lien hypertexte" xfId="519" builtinId="8" hidden="1"/>
    <cellStyle name="Lien hypertexte" xfId="521" builtinId="8" hidden="1"/>
    <cellStyle name="Lien hypertexte" xfId="523" builtinId="8" hidden="1"/>
    <cellStyle name="Lien hypertexte" xfId="525" builtinId="8" hidden="1"/>
    <cellStyle name="Lien hypertexte" xfId="527" builtinId="8" hidden="1"/>
    <cellStyle name="Lien hypertexte" xfId="529" builtinId="8" hidden="1"/>
    <cellStyle name="Lien hypertexte" xfId="531" builtinId="8" hidden="1"/>
    <cellStyle name="Lien hypertexte" xfId="533" builtinId="8" hidden="1"/>
    <cellStyle name="Lien hypertexte" xfId="535" builtinId="8" hidden="1"/>
    <cellStyle name="Lien hypertexte" xfId="537" builtinId="8" hidden="1"/>
    <cellStyle name="Lien hypertexte" xfId="539" builtinId="8" hidden="1"/>
    <cellStyle name="Lien hypertexte" xfId="541" builtinId="8" hidden="1"/>
    <cellStyle name="Lien hypertexte" xfId="543" builtinId="8" hidden="1"/>
    <cellStyle name="Lien hypertexte" xfId="545" builtinId="8" hidden="1"/>
    <cellStyle name="Lien hypertexte" xfId="547" builtinId="8" hidden="1"/>
    <cellStyle name="Lien hypertexte" xfId="549" builtinId="8" hidden="1"/>
    <cellStyle name="Lien hypertexte" xfId="551" builtinId="8" hidden="1"/>
    <cellStyle name="Lien hypertexte" xfId="553" builtinId="8" hidden="1"/>
    <cellStyle name="Lien hypertexte" xfId="555" builtinId="8" hidden="1"/>
    <cellStyle name="Lien hypertexte" xfId="557" builtinId="8" hidden="1"/>
    <cellStyle name="Lien hypertexte" xfId="559"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Lien hypertexte visité" xfId="137" builtinId="9" hidden="1"/>
    <cellStyle name="Lien hypertexte visité" xfId="139" builtinId="9" hidden="1"/>
    <cellStyle name="Lien hypertexte visité" xfId="141" builtinId="9" hidden="1"/>
    <cellStyle name="Lien hypertexte visité" xfId="143" builtinId="9" hidden="1"/>
    <cellStyle name="Lien hypertexte visité" xfId="145" builtinId="9" hidden="1"/>
    <cellStyle name="Lien hypertexte visité" xfId="147" builtinId="9" hidden="1"/>
    <cellStyle name="Lien hypertexte visité" xfId="149" builtinId="9" hidden="1"/>
    <cellStyle name="Lien hypertexte visité" xfId="151" builtinId="9" hidden="1"/>
    <cellStyle name="Lien hypertexte visité" xfId="153" builtinId="9" hidden="1"/>
    <cellStyle name="Lien hypertexte visité" xfId="155" builtinId="9" hidden="1"/>
    <cellStyle name="Lien hypertexte visité" xfId="157" builtinId="9" hidden="1"/>
    <cellStyle name="Lien hypertexte visité" xfId="159" builtinId="9" hidden="1"/>
    <cellStyle name="Lien hypertexte visité" xfId="161" builtinId="9" hidden="1"/>
    <cellStyle name="Lien hypertexte visité" xfId="163" builtinId="9" hidden="1"/>
    <cellStyle name="Lien hypertexte visité" xfId="165" builtinId="9" hidden="1"/>
    <cellStyle name="Lien hypertexte visité" xfId="167" builtinId="9" hidden="1"/>
    <cellStyle name="Lien hypertexte visité" xfId="169" builtinId="9" hidden="1"/>
    <cellStyle name="Lien hypertexte visité" xfId="171" builtinId="9" hidden="1"/>
    <cellStyle name="Lien hypertexte visité" xfId="173" builtinId="9" hidden="1"/>
    <cellStyle name="Lien hypertexte visité" xfId="175" builtinId="9" hidden="1"/>
    <cellStyle name="Lien hypertexte visité" xfId="177" builtinId="9" hidden="1"/>
    <cellStyle name="Lien hypertexte visité" xfId="179" builtinId="9" hidden="1"/>
    <cellStyle name="Lien hypertexte visité" xfId="181" builtinId="9" hidden="1"/>
    <cellStyle name="Lien hypertexte visité" xfId="183" builtinId="9" hidden="1"/>
    <cellStyle name="Lien hypertexte visité" xfId="185" builtinId="9" hidden="1"/>
    <cellStyle name="Lien hypertexte visité" xfId="187" builtinId="9" hidden="1"/>
    <cellStyle name="Lien hypertexte visité" xfId="189" builtinId="9" hidden="1"/>
    <cellStyle name="Lien hypertexte visité" xfId="191" builtinId="9" hidden="1"/>
    <cellStyle name="Lien hypertexte visité" xfId="193" builtinId="9" hidden="1"/>
    <cellStyle name="Lien hypertexte visité" xfId="195" builtinId="9" hidden="1"/>
    <cellStyle name="Lien hypertexte visité" xfId="197" builtinId="9" hidden="1"/>
    <cellStyle name="Lien hypertexte visité" xfId="199" builtinId="9" hidden="1"/>
    <cellStyle name="Lien hypertexte visité" xfId="201" builtinId="9" hidden="1"/>
    <cellStyle name="Lien hypertexte visité" xfId="203" builtinId="9" hidden="1"/>
    <cellStyle name="Lien hypertexte visité" xfId="205" builtinId="9" hidden="1"/>
    <cellStyle name="Lien hypertexte visité" xfId="207" builtinId="9" hidden="1"/>
    <cellStyle name="Lien hypertexte visité" xfId="209" builtinId="9" hidden="1"/>
    <cellStyle name="Lien hypertexte visité" xfId="211" builtinId="9" hidden="1"/>
    <cellStyle name="Lien hypertexte visité" xfId="213" builtinId="9" hidden="1"/>
    <cellStyle name="Lien hypertexte visité" xfId="215"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2" builtinId="9" hidden="1"/>
    <cellStyle name="Lien hypertexte visité" xfId="304" builtinId="9" hidden="1"/>
    <cellStyle name="Lien hypertexte visité" xfId="306" builtinId="9" hidden="1"/>
    <cellStyle name="Lien hypertexte visité" xfId="308" builtinId="9" hidden="1"/>
    <cellStyle name="Lien hypertexte visité" xfId="310" builtinId="9" hidden="1"/>
    <cellStyle name="Lien hypertexte visité" xfId="312" builtinId="9" hidden="1"/>
    <cellStyle name="Lien hypertexte visité" xfId="314" builtinId="9" hidden="1"/>
    <cellStyle name="Lien hypertexte visité" xfId="316" builtinId="9" hidden="1"/>
    <cellStyle name="Lien hypertexte visité" xfId="318" builtinId="9" hidden="1"/>
    <cellStyle name="Lien hypertexte visité" xfId="320" builtinId="9" hidden="1"/>
    <cellStyle name="Lien hypertexte visité" xfId="322" builtinId="9" hidden="1"/>
    <cellStyle name="Lien hypertexte visité" xfId="324" builtinId="9" hidden="1"/>
    <cellStyle name="Lien hypertexte visité" xfId="326" builtinId="9" hidden="1"/>
    <cellStyle name="Lien hypertexte visité" xfId="328" builtinId="9" hidden="1"/>
    <cellStyle name="Lien hypertexte visité" xfId="330" builtinId="9" hidden="1"/>
    <cellStyle name="Lien hypertexte visité" xfId="332" builtinId="9" hidden="1"/>
    <cellStyle name="Lien hypertexte visité" xfId="334" builtinId="9" hidden="1"/>
    <cellStyle name="Lien hypertexte visité" xfId="336" builtinId="9" hidden="1"/>
    <cellStyle name="Lien hypertexte visité" xfId="338" builtinId="9" hidden="1"/>
    <cellStyle name="Lien hypertexte visité" xfId="340" builtinId="9" hidden="1"/>
    <cellStyle name="Lien hypertexte visité" xfId="342" builtinId="9" hidden="1"/>
    <cellStyle name="Lien hypertexte visité" xfId="344" builtinId="9" hidden="1"/>
    <cellStyle name="Lien hypertexte visité" xfId="346" builtinId="9" hidden="1"/>
    <cellStyle name="Lien hypertexte visité" xfId="348" builtinId="9" hidden="1"/>
    <cellStyle name="Lien hypertexte visité" xfId="350" builtinId="9" hidden="1"/>
    <cellStyle name="Lien hypertexte visité" xfId="352" builtinId="9" hidden="1"/>
    <cellStyle name="Lien hypertexte visité" xfId="354" builtinId="9" hidden="1"/>
    <cellStyle name="Lien hypertexte visité" xfId="356" builtinId="9" hidden="1"/>
    <cellStyle name="Lien hypertexte visité" xfId="358" builtinId="9" hidden="1"/>
    <cellStyle name="Lien hypertexte visité" xfId="360" builtinId="9" hidden="1"/>
    <cellStyle name="Lien hypertexte visité" xfId="362" builtinId="9" hidden="1"/>
    <cellStyle name="Lien hypertexte visité" xfId="364" builtinId="9" hidden="1"/>
    <cellStyle name="Lien hypertexte visité" xfId="366" builtinId="9" hidden="1"/>
    <cellStyle name="Lien hypertexte visité" xfId="368" builtinId="9" hidden="1"/>
    <cellStyle name="Lien hypertexte visité" xfId="370" builtinId="9" hidden="1"/>
    <cellStyle name="Lien hypertexte visité" xfId="372" builtinId="9" hidden="1"/>
    <cellStyle name="Lien hypertexte visité" xfId="374" builtinId="9" hidden="1"/>
    <cellStyle name="Lien hypertexte visité" xfId="376" builtinId="9" hidden="1"/>
    <cellStyle name="Lien hypertexte visité" xfId="378" builtinId="9" hidden="1"/>
    <cellStyle name="Lien hypertexte visité" xfId="380" builtinId="9" hidden="1"/>
    <cellStyle name="Lien hypertexte visité" xfId="382" builtinId="9" hidden="1"/>
    <cellStyle name="Lien hypertexte visité" xfId="384" builtinId="9" hidden="1"/>
    <cellStyle name="Lien hypertexte visité" xfId="386" builtinId="9" hidden="1"/>
    <cellStyle name="Lien hypertexte visité" xfId="388" builtinId="9" hidden="1"/>
    <cellStyle name="Lien hypertexte visité" xfId="390" builtinId="9" hidden="1"/>
    <cellStyle name="Lien hypertexte visité" xfId="392" builtinId="9" hidden="1"/>
    <cellStyle name="Lien hypertexte visité" xfId="394" builtinId="9" hidden="1"/>
    <cellStyle name="Lien hypertexte visité" xfId="396" builtinId="9" hidden="1"/>
    <cellStyle name="Lien hypertexte visité" xfId="398" builtinId="9" hidden="1"/>
    <cellStyle name="Lien hypertexte visité" xfId="400" builtinId="9" hidden="1"/>
    <cellStyle name="Lien hypertexte visité" xfId="402" builtinId="9" hidden="1"/>
    <cellStyle name="Lien hypertexte visité" xfId="404" builtinId="9" hidden="1"/>
    <cellStyle name="Lien hypertexte visité" xfId="406" builtinId="9" hidden="1"/>
    <cellStyle name="Lien hypertexte visité" xfId="408" builtinId="9" hidden="1"/>
    <cellStyle name="Lien hypertexte visité" xfId="410" builtinId="9" hidden="1"/>
    <cellStyle name="Lien hypertexte visité" xfId="412" builtinId="9" hidden="1"/>
    <cellStyle name="Lien hypertexte visité" xfId="414" builtinId="9" hidden="1"/>
    <cellStyle name="Lien hypertexte visité" xfId="416" builtinId="9" hidden="1"/>
    <cellStyle name="Lien hypertexte visité" xfId="418" builtinId="9" hidden="1"/>
    <cellStyle name="Lien hypertexte visité" xfId="420" builtinId="9" hidden="1"/>
    <cellStyle name="Lien hypertexte visité" xfId="422" builtinId="9" hidden="1"/>
    <cellStyle name="Lien hypertexte visité" xfId="424" builtinId="9" hidden="1"/>
    <cellStyle name="Lien hypertexte visité" xfId="426" builtinId="9" hidden="1"/>
    <cellStyle name="Lien hypertexte visité" xfId="428" builtinId="9" hidden="1"/>
    <cellStyle name="Lien hypertexte visité" xfId="430" builtinId="9" hidden="1"/>
    <cellStyle name="Lien hypertexte visité" xfId="432" builtinId="9" hidden="1"/>
    <cellStyle name="Lien hypertexte visité" xfId="434" builtinId="9" hidden="1"/>
    <cellStyle name="Lien hypertexte visité" xfId="436" builtinId="9" hidden="1"/>
    <cellStyle name="Lien hypertexte visité" xfId="438" builtinId="9" hidden="1"/>
    <cellStyle name="Lien hypertexte visité" xfId="440" builtinId="9" hidden="1"/>
    <cellStyle name="Lien hypertexte visité" xfId="442" builtinId="9" hidden="1"/>
    <cellStyle name="Lien hypertexte visité" xfId="444" builtinId="9" hidden="1"/>
    <cellStyle name="Lien hypertexte visité" xfId="446" builtinId="9" hidden="1"/>
    <cellStyle name="Lien hypertexte visité" xfId="448" builtinId="9" hidden="1"/>
    <cellStyle name="Lien hypertexte visité" xfId="450" builtinId="9" hidden="1"/>
    <cellStyle name="Lien hypertexte visité" xfId="452" builtinId="9" hidden="1"/>
    <cellStyle name="Lien hypertexte visité" xfId="454" builtinId="9" hidden="1"/>
    <cellStyle name="Lien hypertexte visité" xfId="456" builtinId="9" hidden="1"/>
    <cellStyle name="Lien hypertexte visité" xfId="458" builtinId="9" hidden="1"/>
    <cellStyle name="Lien hypertexte visité" xfId="460" builtinId="9" hidden="1"/>
    <cellStyle name="Lien hypertexte visité" xfId="462" builtinId="9" hidden="1"/>
    <cellStyle name="Lien hypertexte visité" xfId="464" builtinId="9" hidden="1"/>
    <cellStyle name="Lien hypertexte visité" xfId="466" builtinId="9" hidden="1"/>
    <cellStyle name="Lien hypertexte visité" xfId="468" builtinId="9" hidden="1"/>
    <cellStyle name="Lien hypertexte visité" xfId="470" builtinId="9" hidden="1"/>
    <cellStyle name="Lien hypertexte visité" xfId="472" builtinId="9" hidden="1"/>
    <cellStyle name="Lien hypertexte visité" xfId="474" builtinId="9" hidden="1"/>
    <cellStyle name="Lien hypertexte visité" xfId="476" builtinId="9" hidden="1"/>
    <cellStyle name="Lien hypertexte visité" xfId="478" builtinId="9" hidden="1"/>
    <cellStyle name="Lien hypertexte visité" xfId="480" builtinId="9" hidden="1"/>
    <cellStyle name="Lien hypertexte visité" xfId="482" builtinId="9" hidden="1"/>
    <cellStyle name="Lien hypertexte visité" xfId="484" builtinId="9" hidden="1"/>
    <cellStyle name="Lien hypertexte visité" xfId="486" builtinId="9" hidden="1"/>
    <cellStyle name="Lien hypertexte visité" xfId="488" builtinId="9" hidden="1"/>
    <cellStyle name="Lien hypertexte visité" xfId="490" builtinId="9" hidden="1"/>
    <cellStyle name="Lien hypertexte visité" xfId="492" builtinId="9" hidden="1"/>
    <cellStyle name="Lien hypertexte visité" xfId="494" builtinId="9" hidden="1"/>
    <cellStyle name="Lien hypertexte visité" xfId="496" builtinId="9" hidden="1"/>
    <cellStyle name="Lien hypertexte visité" xfId="498" builtinId="9" hidden="1"/>
    <cellStyle name="Lien hypertexte visité" xfId="500" builtinId="9" hidden="1"/>
    <cellStyle name="Lien hypertexte visité" xfId="502" builtinId="9" hidden="1"/>
    <cellStyle name="Lien hypertexte visité" xfId="504" builtinId="9" hidden="1"/>
    <cellStyle name="Lien hypertexte visité" xfId="506" builtinId="9" hidden="1"/>
    <cellStyle name="Lien hypertexte visité" xfId="508" builtinId="9" hidden="1"/>
    <cellStyle name="Lien hypertexte visité" xfId="510" builtinId="9" hidden="1"/>
    <cellStyle name="Lien hypertexte visité" xfId="512" builtinId="9" hidden="1"/>
    <cellStyle name="Lien hypertexte visité" xfId="514" builtinId="9" hidden="1"/>
    <cellStyle name="Lien hypertexte visité" xfId="516" builtinId="9" hidden="1"/>
    <cellStyle name="Lien hypertexte visité" xfId="518" builtinId="9" hidden="1"/>
    <cellStyle name="Lien hypertexte visité" xfId="520" builtinId="9" hidden="1"/>
    <cellStyle name="Lien hypertexte visité" xfId="522" builtinId="9" hidden="1"/>
    <cellStyle name="Lien hypertexte visité" xfId="524" builtinId="9" hidden="1"/>
    <cellStyle name="Lien hypertexte visité" xfId="526" builtinId="9" hidden="1"/>
    <cellStyle name="Lien hypertexte visité" xfId="528" builtinId="9" hidden="1"/>
    <cellStyle name="Lien hypertexte visité" xfId="530" builtinId="9" hidden="1"/>
    <cellStyle name="Lien hypertexte visité" xfId="532" builtinId="9" hidden="1"/>
    <cellStyle name="Lien hypertexte visité" xfId="534" builtinId="9" hidden="1"/>
    <cellStyle name="Lien hypertexte visité" xfId="536" builtinId="9" hidden="1"/>
    <cellStyle name="Lien hypertexte visité" xfId="538" builtinId="9" hidden="1"/>
    <cellStyle name="Lien hypertexte visité" xfId="540" builtinId="9" hidden="1"/>
    <cellStyle name="Lien hypertexte visité" xfId="542" builtinId="9" hidden="1"/>
    <cellStyle name="Lien hypertexte visité" xfId="544" builtinId="9" hidden="1"/>
    <cellStyle name="Lien hypertexte visité" xfId="546" builtinId="9" hidden="1"/>
    <cellStyle name="Lien hypertexte visité" xfId="548" builtinId="9" hidden="1"/>
    <cellStyle name="Lien hypertexte visité" xfId="550" builtinId="9" hidden="1"/>
    <cellStyle name="Lien hypertexte visité" xfId="552" builtinId="9" hidden="1"/>
    <cellStyle name="Lien hypertexte visité" xfId="554" builtinId="9" hidden="1"/>
    <cellStyle name="Lien hypertexte visité" xfId="556" builtinId="9" hidden="1"/>
    <cellStyle name="Lien hypertexte visité" xfId="558" builtinId="9" hidden="1"/>
    <cellStyle name="Lien hypertexte visité" xfId="560" builtinId="9" hidden="1"/>
    <cellStyle name="Lien hypertexte visité" xfId="561" builtinId="9" hidden="1"/>
    <cellStyle name="Lien hypertexte visité" xfId="562" builtinId="9" hidden="1"/>
    <cellStyle name="Lien hypertexte visité" xfId="563" builtinId="9" hidden="1"/>
    <cellStyle name="Lien hypertexte visité" xfId="564" builtinId="9" hidden="1"/>
    <cellStyle name="Lien hypertexte visité" xfId="565" builtinId="9" hidden="1"/>
    <cellStyle name="Lien hypertexte visité" xfId="566" builtinId="9" hidden="1"/>
    <cellStyle name="Lien hypertexte visité" xfId="567" builtinId="9" hidden="1"/>
    <cellStyle name="Lien hypertexte visité" xfId="568" builtinId="9" hidden="1"/>
    <cellStyle name="Lien hypertexte visité" xfId="569" builtinId="9" hidden="1"/>
    <cellStyle name="Lien hypertexte visité" xfId="570" builtinId="9" hidden="1"/>
    <cellStyle name="Lien hypertexte visité" xfId="571" builtinId="9" hidden="1"/>
    <cellStyle name="Lien hypertexte visité" xfId="572" builtinId="9" hidden="1"/>
    <cellStyle name="Lien hypertexte visité" xfId="573" builtinId="9" hidden="1"/>
    <cellStyle name="Lien hypertexte visité" xfId="574" builtinId="9" hidden="1"/>
    <cellStyle name="Lien hypertexte visité" xfId="575" builtinId="9" hidden="1"/>
    <cellStyle name="Lien hypertexte visité" xfId="576" builtinId="9" hidden="1"/>
    <cellStyle name="Lien hypertexte visité" xfId="577" builtinId="9" hidden="1"/>
    <cellStyle name="Lien hypertexte visité" xfId="578" builtinId="9" hidden="1"/>
    <cellStyle name="Lien hypertexte visité" xfId="579" builtinId="9" hidden="1"/>
    <cellStyle name="Lien hypertexte visité" xfId="580" builtinId="9" hidden="1"/>
    <cellStyle name="Lien hypertexte visité" xfId="582" builtinId="9" hidden="1"/>
    <cellStyle name="Lien hypertexte visité" xfId="583" builtinId="9" hidden="1"/>
    <cellStyle name="Lien hypertexte visité" xfId="584" builtinId="9" hidden="1"/>
    <cellStyle name="Lien hypertexte visité" xfId="585" builtinId="9" hidden="1"/>
    <cellStyle name="Lien hypertexte visité" xfId="586" builtinId="9" hidden="1"/>
    <cellStyle name="Lien hypertexte visité" xfId="587" builtinId="9" hidden="1"/>
    <cellStyle name="Lien hypertexte visité" xfId="588" builtinId="9" hidden="1"/>
    <cellStyle name="Lien hypertexte visité" xfId="589" builtinId="9" hidden="1"/>
    <cellStyle name="Lien hypertexte visité" xfId="590" builtinId="9" hidden="1"/>
    <cellStyle name="Lien hypertexte visité" xfId="591" builtinId="9" hidden="1"/>
    <cellStyle name="Lien hypertexte visité" xfId="592" builtinId="9" hidden="1"/>
    <cellStyle name="Lien hypertexte visité" xfId="593" builtinId="9" hidden="1"/>
    <cellStyle name="Lien hypertexte visité" xfId="594" builtinId="9" hidden="1"/>
    <cellStyle name="Lien hypertexte visité" xfId="595" builtinId="9" hidden="1"/>
    <cellStyle name="Lien hypertexte visité" xfId="596" builtinId="9" hidden="1"/>
    <cellStyle name="Lien hypertexte visité" xfId="597" builtinId="9" hidden="1"/>
    <cellStyle name="Lien hypertexte visité" xfId="598" builtinId="9" hidden="1"/>
    <cellStyle name="Lien hypertexte visité" xfId="599" builtinId="9" hidden="1"/>
    <cellStyle name="Lien hypertexte visité" xfId="600" builtinId="9" hidden="1"/>
    <cellStyle name="Lien hypertexte visité" xfId="601" builtinId="9" hidden="1"/>
    <cellStyle name="Lien hypertexte visité" xfId="602" builtinId="9" hidden="1"/>
    <cellStyle name="Lien hypertexte visité" xfId="603" builtinId="9" hidden="1"/>
    <cellStyle name="Lien hypertexte visité" xfId="604" builtinId="9" hidden="1"/>
    <cellStyle name="Lien hypertexte visité" xfId="605" builtinId="9" hidden="1"/>
    <cellStyle name="Lien hypertexte visité" xfId="606" builtinId="9" hidden="1"/>
    <cellStyle name="Lien hypertexte visité" xfId="607" builtinId="9" hidden="1"/>
    <cellStyle name="Lien hypertexte visité" xfId="608" builtinId="9" hidden="1"/>
    <cellStyle name="Lien hypertexte visité" xfId="609" builtinId="9" hidden="1"/>
    <cellStyle name="Lien hypertexte visité" xfId="610" builtinId="9" hidden="1"/>
    <cellStyle name="Lien hypertexte visité" xfId="611" builtinId="9" hidden="1"/>
    <cellStyle name="Lien hypertexte visité" xfId="612" builtinId="9" hidden="1"/>
    <cellStyle name="Lien hypertexte visité" xfId="613" builtinId="9" hidden="1"/>
    <cellStyle name="Lien hypertexte visité" xfId="614" builtinId="9" hidden="1"/>
    <cellStyle name="Lien hypertexte visité" xfId="615" builtinId="9" hidden="1"/>
    <cellStyle name="Lien hypertexte visité" xfId="616" builtinId="9" hidden="1"/>
    <cellStyle name="Lien hypertexte visité" xfId="617" builtinId="9" hidden="1"/>
    <cellStyle name="Lien hypertexte visité" xfId="618" builtinId="9" hidden="1"/>
    <cellStyle name="Lien hypertexte visité" xfId="619" builtinId="9" hidden="1"/>
    <cellStyle name="Lien hypertexte visité" xfId="620" builtinId="9" hidden="1"/>
    <cellStyle name="Lien hypertexte visité" xfId="621" builtinId="9" hidden="1"/>
    <cellStyle name="Lien hypertexte visité" xfId="622" builtinId="9" hidden="1"/>
    <cellStyle name="Lien hypertexte visité" xfId="623" builtinId="9" hidden="1"/>
    <cellStyle name="Lien hypertexte visité" xfId="624" builtinId="9" hidden="1"/>
    <cellStyle name="Lien hypertexte visité" xfId="625" builtinId="9" hidden="1"/>
    <cellStyle name="Lien hypertexte visité" xfId="626" builtinId="9" hidden="1"/>
    <cellStyle name="Lien hypertexte visité" xfId="627" builtinId="9" hidden="1"/>
    <cellStyle name="Lien hypertexte visité" xfId="628" builtinId="9" hidden="1"/>
    <cellStyle name="Lien hypertexte visité" xfId="629" builtinId="9" hidden="1"/>
    <cellStyle name="Lien hypertexte visité" xfId="630" builtinId="9" hidden="1"/>
    <cellStyle name="Lien hypertexte visité" xfId="631" builtinId="9" hidden="1"/>
    <cellStyle name="Lien hypertexte visité" xfId="632" builtinId="9" hidden="1"/>
    <cellStyle name="Lien hypertexte visité" xfId="633" builtinId="9" hidden="1"/>
    <cellStyle name="Lien hypertexte visité" xfId="634" builtinId="9" hidden="1"/>
    <cellStyle name="Lien hypertexte visité" xfId="635" builtinId="9" hidden="1"/>
    <cellStyle name="Lien hypertexte visité" xfId="636" builtinId="9" hidden="1"/>
    <cellStyle name="Lien hypertexte visité" xfId="637" builtinId="9" hidden="1"/>
    <cellStyle name="Lien hypertexte visité" xfId="638" builtinId="9" hidden="1"/>
    <cellStyle name="Lien hypertexte visité" xfId="639" builtinId="9" hidden="1"/>
    <cellStyle name="Lien hypertexte visité" xfId="640" builtinId="9" hidden="1"/>
    <cellStyle name="Lien hypertexte visité" xfId="641" builtinId="9" hidden="1"/>
    <cellStyle name="Lien hypertexte visité" xfId="642" builtinId="9" hidden="1"/>
    <cellStyle name="Lien hypertexte visité" xfId="643" builtinId="9" hidden="1"/>
    <cellStyle name="Lien hypertexte visité" xfId="644" builtinId="9" hidden="1"/>
    <cellStyle name="Lien hypertexte visité" xfId="645" builtinId="9" hidden="1"/>
    <cellStyle name="Lien hypertexte visité" xfId="646" builtinId="9" hidden="1"/>
    <cellStyle name="Lien hypertexte visité" xfId="647" builtinId="9" hidden="1"/>
    <cellStyle name="Lien hypertexte visité" xfId="648" builtinId="9" hidden="1"/>
    <cellStyle name="Lien hypertexte visité" xfId="649" builtinId="9" hidden="1"/>
    <cellStyle name="Lien hypertexte visité" xfId="650" builtinId="9" hidden="1"/>
    <cellStyle name="Lien hypertexte visité" xfId="651" builtinId="9" hidden="1"/>
    <cellStyle name="Lien hypertexte visité" xfId="652" builtinId="9" hidden="1"/>
    <cellStyle name="Lien hypertexte visité" xfId="653" builtinId="9" hidden="1"/>
    <cellStyle name="Lien hypertexte visité" xfId="654" builtinId="9" hidden="1"/>
    <cellStyle name="Lien hypertexte visité" xfId="655" builtinId="9" hidden="1"/>
    <cellStyle name="Lien hypertexte visité" xfId="656" builtinId="9" hidden="1"/>
    <cellStyle name="Lien hypertexte visité" xfId="658" builtinId="9" hidden="1"/>
    <cellStyle name="Lien hypertexte visité" xfId="659" builtinId="9" hidden="1"/>
    <cellStyle name="Lien hypertexte visité" xfId="660" builtinId="9" hidden="1"/>
    <cellStyle name="Lien hypertexte visité" xfId="661" builtinId="9" hidden="1"/>
    <cellStyle name="Lien hypertexte visité" xfId="662" builtinId="9" hidden="1"/>
    <cellStyle name="Normal" xfId="0" builtinId="0"/>
    <cellStyle name="Normal 3" xfId="1"/>
    <cellStyle name="Normal 3 2" xfId="581"/>
    <cellStyle name="Normal 3 3" xfId="657"/>
    <cellStyle name="Pourcentage" xfId="300" builtinId="5"/>
  </cellStyles>
  <dxfs count="8">
    <dxf>
      <font>
        <b/>
        <i val="0"/>
        <color rgb="FFFF0000"/>
      </font>
      <fill>
        <patternFill>
          <bgColor rgb="FFFFC7CE"/>
        </patternFill>
      </fill>
    </dxf>
    <dxf>
      <font>
        <b/>
        <i val="0"/>
        <color rgb="FFFF0000"/>
      </font>
      <fill>
        <patternFill patternType="solid">
          <fgColor indexed="64"/>
          <bgColor theme="0"/>
        </patternFill>
      </fill>
    </dxf>
    <dxf>
      <font>
        <b/>
        <i val="0"/>
        <color rgb="FFFF6600"/>
      </font>
      <fill>
        <patternFill patternType="solid">
          <fgColor indexed="64"/>
          <bgColor theme="0"/>
        </patternFill>
      </fill>
    </dxf>
    <dxf>
      <font>
        <b/>
        <i val="0"/>
        <color rgb="FF008000"/>
      </font>
      <fill>
        <patternFill patternType="solid">
          <fgColor indexed="64"/>
          <bgColor theme="0"/>
        </patternFill>
      </fill>
    </dxf>
    <dxf>
      <font>
        <b/>
        <i val="0"/>
        <color rgb="FFFF0000"/>
      </font>
      <fill>
        <patternFill>
          <bgColor rgb="FFFFC7CE"/>
        </patternFill>
      </fill>
    </dxf>
    <dxf>
      <font>
        <b/>
        <i val="0"/>
        <color rgb="FFFF0000"/>
      </font>
      <fill>
        <patternFill patternType="solid">
          <fgColor indexed="64"/>
          <bgColor theme="0"/>
        </patternFill>
      </fill>
    </dxf>
    <dxf>
      <font>
        <b/>
        <i val="0"/>
        <color rgb="FFFF6600"/>
      </font>
      <fill>
        <patternFill patternType="solid">
          <fgColor indexed="64"/>
          <bgColor theme="0"/>
        </patternFill>
      </fill>
    </dxf>
    <dxf>
      <font>
        <b/>
        <i val="0"/>
        <color rgb="FF008000"/>
      </font>
      <fill>
        <patternFill patternType="solid">
          <fgColor indexed="64"/>
          <bgColor theme="0"/>
        </patternFill>
      </fill>
    </dxf>
  </dxfs>
  <tableStyles count="0" defaultTableStyle="TableStyleMedium9" defaultPivotStyle="PivotStyleMedium4"/>
  <colors>
    <mruColors>
      <color rgb="FF46859F"/>
      <color rgb="FF99BAE0"/>
      <color rgb="FF47CDCE"/>
      <color rgb="FFE4553F"/>
      <color rgb="FFE5BD26"/>
      <color rgb="FF70D32E"/>
      <color rgb="FF3C8BFF"/>
      <color rgb="FF5EA5FD"/>
      <color rgb="FF75B0F2"/>
      <color rgb="FF76B7F2"/>
    </mruColors>
  </colors>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externalLink" Target="externalLinks/externalLink1.xml"/><Relationship Id="rId16" Type="http://schemas.openxmlformats.org/officeDocument/2006/relationships/theme" Target="theme/theme1.xml"/><Relationship Id="rId17" Type="http://schemas.openxmlformats.org/officeDocument/2006/relationships/styles" Target="styles.xml"/><Relationship Id="rId18" Type="http://schemas.openxmlformats.org/officeDocument/2006/relationships/sharedStrings" Target="sharedStrings.xml"/><Relationship Id="rId1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val>
            <c:numRef>
              <c:f>CIPS!$C$100</c:f>
              <c:numCache>
                <c:formatCode>General</c:formatCode>
                <c:ptCount val="1"/>
                <c:pt idx="0">
                  <c:v>0.0</c:v>
                </c:pt>
              </c:numCache>
            </c:numRef>
          </c:val>
        </c:ser>
        <c:dLbls>
          <c:showLegendKey val="0"/>
          <c:showVal val="0"/>
          <c:showCatName val="0"/>
          <c:showSerName val="0"/>
          <c:showPercent val="0"/>
          <c:showBubbleSize val="0"/>
        </c:dLbls>
        <c:gapWidth val="150"/>
        <c:axId val="2141612504"/>
        <c:axId val="2141614824"/>
      </c:barChart>
      <c:catAx>
        <c:axId val="2141612504"/>
        <c:scaling>
          <c:orientation val="minMax"/>
        </c:scaling>
        <c:delete val="1"/>
        <c:axPos val="l"/>
        <c:majorTickMark val="out"/>
        <c:minorTickMark val="none"/>
        <c:tickLblPos val="nextTo"/>
        <c:crossAx val="2141614824"/>
        <c:crosses val="autoZero"/>
        <c:auto val="1"/>
        <c:lblAlgn val="ctr"/>
        <c:lblOffset val="100"/>
        <c:noMultiLvlLbl val="0"/>
      </c:catAx>
      <c:valAx>
        <c:axId val="2141614824"/>
        <c:scaling>
          <c:orientation val="minMax"/>
          <c:max val="100.0"/>
          <c:min val="20.0"/>
        </c:scaling>
        <c:delete val="0"/>
        <c:axPos val="b"/>
        <c:majorGridlines>
          <c:spPr>
            <a:ln>
              <a:noFill/>
            </a:ln>
          </c:spPr>
        </c:majorGridlines>
        <c:numFmt formatCode="General" sourceLinked="1"/>
        <c:majorTickMark val="out"/>
        <c:minorTickMark val="none"/>
        <c:tickLblPos val="nextTo"/>
        <c:spPr>
          <a:noFill/>
          <a:ln>
            <a:noFill/>
          </a:ln>
        </c:spPr>
        <c:txPr>
          <a:bodyPr/>
          <a:lstStyle/>
          <a:p>
            <a:pPr>
              <a:defRPr sz="800">
                <a:solidFill>
                  <a:schemeClr val="bg1"/>
                </a:solidFill>
              </a:defRPr>
            </a:pPr>
            <a:endParaRPr lang="fr-FR"/>
          </a:p>
        </c:txPr>
        <c:crossAx val="2141612504"/>
        <c:crosses val="autoZero"/>
        <c:crossBetween val="between"/>
      </c:valAx>
      <c:spPr>
        <a:noFill/>
      </c:spPr>
    </c:plotArea>
    <c:plotVisOnly val="1"/>
    <c:dispBlanksAs val="gap"/>
    <c:showDLblsOverMax val="0"/>
  </c:chart>
  <c:spPr>
    <a:noFill/>
    <a:ln>
      <a:noFill/>
    </a:ln>
  </c:spPr>
  <c:printSettings>
    <c:headerFooter/>
    <c:pageMargins b="1.0" l="0.75" r="0.7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Détresse!$H$57</c:f>
              <c:strCache>
                <c:ptCount val="1"/>
                <c:pt idx="0">
                  <c:v>"anxiété”</c:v>
                </c:pt>
              </c:strCache>
            </c:strRef>
          </c:tx>
          <c:spPr>
            <a:solidFill>
              <a:srgbClr val="70D32E"/>
            </a:solidFill>
            <a:ln>
              <a:solidFill>
                <a:srgbClr val="70D32E"/>
              </a:solidFill>
            </a:ln>
          </c:spPr>
          <c:invertIfNegative val="0"/>
          <c:dPt>
            <c:idx val="1"/>
            <c:invertIfNegative val="0"/>
            <c:bubble3D val="0"/>
            <c:spPr>
              <a:solidFill>
                <a:srgbClr val="E5BD26"/>
              </a:solidFill>
              <a:ln>
                <a:solidFill>
                  <a:srgbClr val="E5BD26"/>
                </a:solidFill>
              </a:ln>
            </c:spPr>
          </c:dPt>
          <c:dPt>
            <c:idx val="2"/>
            <c:invertIfNegative val="0"/>
            <c:bubble3D val="0"/>
            <c:spPr>
              <a:solidFill>
                <a:srgbClr val="E4553F"/>
              </a:solidFill>
              <a:ln>
                <a:solidFill>
                  <a:srgbClr val="E4553F"/>
                </a:solidFill>
              </a:ln>
            </c:spPr>
          </c:dPt>
          <c:dPt>
            <c:idx val="3"/>
            <c:invertIfNegative val="0"/>
            <c:bubble3D val="0"/>
            <c:spPr>
              <a:solidFill>
                <a:srgbClr val="47CDCE"/>
              </a:solidFill>
              <a:ln>
                <a:solidFill>
                  <a:srgbClr val="47CDCE"/>
                </a:solidFill>
              </a:ln>
            </c:spPr>
          </c:dPt>
          <c:dLbls>
            <c:txPr>
              <a:bodyPr/>
              <a:lstStyle/>
              <a:p>
                <a:pPr>
                  <a:defRPr sz="1200" b="1" i="0"/>
                </a:pPr>
                <a:endParaRPr lang="fr-FR"/>
              </a:p>
            </c:txPr>
            <c:showLegendKey val="0"/>
            <c:showVal val="1"/>
            <c:showCatName val="0"/>
            <c:showSerName val="0"/>
            <c:showPercent val="0"/>
            <c:showBubbleSize val="0"/>
            <c:showLeaderLines val="0"/>
          </c:dLbls>
          <c:cat>
            <c:strRef>
              <c:f>Détresse!$G$58:$G$61</c:f>
              <c:strCache>
                <c:ptCount val="4"/>
                <c:pt idx="0">
                  <c:v>Bon vécu</c:v>
                </c:pt>
                <c:pt idx="1">
                  <c:v>Vécu modéré</c:v>
                </c:pt>
                <c:pt idx="2">
                  <c:v>Vécu difficile</c:v>
                </c:pt>
                <c:pt idx="3">
                  <c:v>Mon score</c:v>
                </c:pt>
              </c:strCache>
            </c:strRef>
          </c:cat>
          <c:val>
            <c:numRef>
              <c:f>Détresse!$H$58:$H$61</c:f>
              <c:numCache>
                <c:formatCode>General</c:formatCode>
                <c:ptCount val="4"/>
                <c:pt idx="0">
                  <c:v>2.04</c:v>
                </c:pt>
                <c:pt idx="1">
                  <c:v>3.42</c:v>
                </c:pt>
                <c:pt idx="2">
                  <c:v>7.45</c:v>
                </c:pt>
                <c:pt idx="3">
                  <c:v>0.0</c:v>
                </c:pt>
              </c:numCache>
            </c:numRef>
          </c:val>
        </c:ser>
        <c:dLbls>
          <c:showLegendKey val="0"/>
          <c:showVal val="0"/>
          <c:showCatName val="0"/>
          <c:showSerName val="0"/>
          <c:showPercent val="0"/>
          <c:showBubbleSize val="0"/>
        </c:dLbls>
        <c:gapWidth val="150"/>
        <c:axId val="2117094056"/>
        <c:axId val="2117090200"/>
      </c:barChart>
      <c:catAx>
        <c:axId val="2117094056"/>
        <c:scaling>
          <c:orientation val="minMax"/>
        </c:scaling>
        <c:delete val="0"/>
        <c:axPos val="b"/>
        <c:majorTickMark val="out"/>
        <c:minorTickMark val="none"/>
        <c:tickLblPos val="nextTo"/>
        <c:crossAx val="2117090200"/>
        <c:crosses val="autoZero"/>
        <c:auto val="1"/>
        <c:lblAlgn val="ctr"/>
        <c:lblOffset val="100"/>
        <c:noMultiLvlLbl val="0"/>
      </c:catAx>
      <c:valAx>
        <c:axId val="2117090200"/>
        <c:scaling>
          <c:orientation val="minMax"/>
          <c:max val="21.0"/>
          <c:min val="0.0"/>
        </c:scaling>
        <c:delete val="0"/>
        <c:axPos val="l"/>
        <c:numFmt formatCode="General" sourceLinked="1"/>
        <c:majorTickMark val="out"/>
        <c:minorTickMark val="none"/>
        <c:tickLblPos val="nextTo"/>
        <c:crossAx val="2117094056"/>
        <c:crosses val="autoZero"/>
        <c:crossBetween val="between"/>
      </c:valAx>
    </c:plotArea>
    <c:plotVisOnly val="1"/>
    <c:dispBlanksAs val="gap"/>
    <c:showDLblsOverMax val="0"/>
  </c:chart>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Détresse!$H$57</c:f>
              <c:strCache>
                <c:ptCount val="1"/>
                <c:pt idx="0">
                  <c:v>"anxiété”</c:v>
                </c:pt>
              </c:strCache>
            </c:strRef>
          </c:tx>
          <c:spPr>
            <a:solidFill>
              <a:srgbClr val="70D32E"/>
            </a:solidFill>
            <a:ln>
              <a:solidFill>
                <a:srgbClr val="70D32E"/>
              </a:solidFill>
            </a:ln>
          </c:spPr>
          <c:invertIfNegative val="0"/>
          <c:dPt>
            <c:idx val="1"/>
            <c:invertIfNegative val="0"/>
            <c:bubble3D val="0"/>
            <c:spPr>
              <a:solidFill>
                <a:srgbClr val="E5BD26"/>
              </a:solidFill>
              <a:ln>
                <a:solidFill>
                  <a:srgbClr val="E5BD26"/>
                </a:solidFill>
              </a:ln>
            </c:spPr>
          </c:dPt>
          <c:dPt>
            <c:idx val="2"/>
            <c:invertIfNegative val="0"/>
            <c:bubble3D val="0"/>
            <c:spPr>
              <a:solidFill>
                <a:srgbClr val="E4553F"/>
              </a:solidFill>
              <a:ln>
                <a:solidFill>
                  <a:srgbClr val="E4553F"/>
                </a:solidFill>
              </a:ln>
            </c:spPr>
          </c:dPt>
          <c:dPt>
            <c:idx val="3"/>
            <c:invertIfNegative val="0"/>
            <c:bubble3D val="0"/>
            <c:spPr>
              <a:solidFill>
                <a:srgbClr val="47CDCE"/>
              </a:solidFill>
              <a:ln>
                <a:solidFill>
                  <a:srgbClr val="47CDCE"/>
                </a:solidFill>
              </a:ln>
            </c:spPr>
          </c:dPt>
          <c:dLbls>
            <c:txPr>
              <a:bodyPr/>
              <a:lstStyle/>
              <a:p>
                <a:pPr>
                  <a:defRPr sz="1200" b="1" i="0"/>
                </a:pPr>
                <a:endParaRPr lang="fr-FR"/>
              </a:p>
            </c:txPr>
            <c:showLegendKey val="0"/>
            <c:showVal val="1"/>
            <c:showCatName val="0"/>
            <c:showSerName val="0"/>
            <c:showPercent val="0"/>
            <c:showBubbleSize val="0"/>
            <c:showLeaderLines val="0"/>
          </c:dLbls>
          <c:cat>
            <c:strRef>
              <c:f>Détresse!$G$65:$G$68</c:f>
              <c:strCache>
                <c:ptCount val="4"/>
                <c:pt idx="0">
                  <c:v>Bon vécu</c:v>
                </c:pt>
                <c:pt idx="1">
                  <c:v>Vécu modéré</c:v>
                </c:pt>
                <c:pt idx="2">
                  <c:v>Vécu difficile</c:v>
                </c:pt>
                <c:pt idx="3">
                  <c:v>Mon score</c:v>
                </c:pt>
              </c:strCache>
            </c:strRef>
          </c:cat>
          <c:val>
            <c:numRef>
              <c:f>Détresse!$H$65:$H$68</c:f>
              <c:numCache>
                <c:formatCode>General</c:formatCode>
                <c:ptCount val="4"/>
                <c:pt idx="0">
                  <c:v>5.53</c:v>
                </c:pt>
                <c:pt idx="1">
                  <c:v>7.11</c:v>
                </c:pt>
                <c:pt idx="2">
                  <c:v>10.76</c:v>
                </c:pt>
                <c:pt idx="3">
                  <c:v>0.0</c:v>
                </c:pt>
              </c:numCache>
            </c:numRef>
          </c:val>
        </c:ser>
        <c:dLbls>
          <c:showLegendKey val="0"/>
          <c:showVal val="0"/>
          <c:showCatName val="0"/>
          <c:showSerName val="0"/>
          <c:showPercent val="0"/>
          <c:showBubbleSize val="0"/>
        </c:dLbls>
        <c:gapWidth val="150"/>
        <c:axId val="2139622248"/>
        <c:axId val="2139697336"/>
      </c:barChart>
      <c:catAx>
        <c:axId val="2139622248"/>
        <c:scaling>
          <c:orientation val="minMax"/>
        </c:scaling>
        <c:delete val="0"/>
        <c:axPos val="b"/>
        <c:majorTickMark val="out"/>
        <c:minorTickMark val="none"/>
        <c:tickLblPos val="nextTo"/>
        <c:crossAx val="2139697336"/>
        <c:crosses val="autoZero"/>
        <c:auto val="1"/>
        <c:lblAlgn val="ctr"/>
        <c:lblOffset val="100"/>
        <c:noMultiLvlLbl val="0"/>
      </c:catAx>
      <c:valAx>
        <c:axId val="2139697336"/>
        <c:scaling>
          <c:orientation val="minMax"/>
          <c:max val="21.0"/>
          <c:min val="0.0"/>
        </c:scaling>
        <c:delete val="0"/>
        <c:axPos val="l"/>
        <c:numFmt formatCode="General" sourceLinked="1"/>
        <c:majorTickMark val="out"/>
        <c:minorTickMark val="none"/>
        <c:tickLblPos val="nextTo"/>
        <c:crossAx val="2139622248"/>
        <c:crosses val="autoZero"/>
        <c:crossBetween val="between"/>
      </c:valAx>
    </c:plotArea>
    <c:plotVisOnly val="1"/>
    <c:dispBlanksAs val="gap"/>
    <c:showDLblsOverMax val="0"/>
  </c:chart>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clustered"/>
        <c:varyColors val="0"/>
        <c:dLbls>
          <c:showLegendKey val="0"/>
          <c:showVal val="0"/>
          <c:showCatName val="0"/>
          <c:showSerName val="0"/>
          <c:showPercent val="0"/>
          <c:showBubbleSize val="0"/>
        </c:dLbls>
        <c:gapWidth val="150"/>
        <c:axId val="2144369736"/>
        <c:axId val="2144372872"/>
      </c:barChart>
      <c:catAx>
        <c:axId val="2144369736"/>
        <c:scaling>
          <c:orientation val="minMax"/>
        </c:scaling>
        <c:delete val="1"/>
        <c:axPos val="l"/>
        <c:majorTickMark val="out"/>
        <c:minorTickMark val="none"/>
        <c:tickLblPos val="nextTo"/>
        <c:crossAx val="2144372872"/>
        <c:crosses val="autoZero"/>
        <c:auto val="1"/>
        <c:lblAlgn val="ctr"/>
        <c:lblOffset val="100"/>
        <c:noMultiLvlLbl val="0"/>
      </c:catAx>
      <c:valAx>
        <c:axId val="2144372872"/>
        <c:scaling>
          <c:orientation val="minMax"/>
          <c:max val="3.0"/>
        </c:scaling>
        <c:delete val="1"/>
        <c:axPos val="b"/>
        <c:majorGridlines/>
        <c:numFmt formatCode="General" sourceLinked="1"/>
        <c:majorTickMark val="out"/>
        <c:minorTickMark val="none"/>
        <c:tickLblPos val="nextTo"/>
        <c:crossAx val="2144369736"/>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clustered"/>
        <c:varyColors val="0"/>
        <c:dLbls>
          <c:showLegendKey val="0"/>
          <c:showVal val="0"/>
          <c:showCatName val="0"/>
          <c:showSerName val="0"/>
          <c:showPercent val="0"/>
          <c:showBubbleSize val="0"/>
        </c:dLbls>
        <c:gapWidth val="150"/>
        <c:axId val="2144392712"/>
        <c:axId val="2144395848"/>
      </c:barChart>
      <c:catAx>
        <c:axId val="2144392712"/>
        <c:scaling>
          <c:orientation val="minMax"/>
        </c:scaling>
        <c:delete val="1"/>
        <c:axPos val="l"/>
        <c:majorTickMark val="out"/>
        <c:minorTickMark val="none"/>
        <c:tickLblPos val="nextTo"/>
        <c:crossAx val="2144395848"/>
        <c:crosses val="autoZero"/>
        <c:auto val="1"/>
        <c:lblAlgn val="ctr"/>
        <c:lblOffset val="100"/>
        <c:noMultiLvlLbl val="0"/>
      </c:catAx>
      <c:valAx>
        <c:axId val="2144395848"/>
        <c:scaling>
          <c:orientation val="minMax"/>
          <c:max val="3.0"/>
        </c:scaling>
        <c:delete val="1"/>
        <c:axPos val="b"/>
        <c:majorGridlines/>
        <c:numFmt formatCode="General" sourceLinked="1"/>
        <c:majorTickMark val="out"/>
        <c:minorTickMark val="none"/>
        <c:tickLblPos val="nextTo"/>
        <c:crossAx val="2144392712"/>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invertIfNegative val="0"/>
          <c:dPt>
            <c:idx val="0"/>
            <c:invertIfNegative val="0"/>
            <c:bubble3D val="0"/>
            <c:spPr>
              <a:solidFill>
                <a:srgbClr val="46859F"/>
              </a:solidFill>
              <a:ln>
                <a:solidFill>
                  <a:srgbClr val="46859F"/>
                </a:solidFill>
              </a:ln>
              <a:effectLst/>
            </c:spPr>
          </c:dPt>
          <c:dPt>
            <c:idx val="1"/>
            <c:invertIfNegative val="0"/>
            <c:bubble3D val="0"/>
            <c:spPr>
              <a:solidFill>
                <a:srgbClr val="47CDCE"/>
              </a:solidFill>
              <a:ln>
                <a:solidFill>
                  <a:srgbClr val="47CDCE"/>
                </a:solidFill>
              </a:ln>
              <a:effectLst/>
            </c:spPr>
          </c:dPt>
          <c:dLbls>
            <c:txPr>
              <a:bodyPr/>
              <a:lstStyle/>
              <a:p>
                <a:pPr>
                  <a:defRPr sz="1200" b="1" i="0"/>
                </a:pPr>
                <a:endParaRPr lang="fr-FR"/>
              </a:p>
            </c:txPr>
            <c:dLblPos val="inEnd"/>
            <c:showLegendKey val="0"/>
            <c:showVal val="1"/>
            <c:showCatName val="0"/>
            <c:showSerName val="0"/>
            <c:showPercent val="0"/>
            <c:showBubbleSize val="0"/>
            <c:showLeaderLines val="0"/>
          </c:dLbls>
          <c:cat>
            <c:strRef>
              <c:f>Estime!$C$31:$C$32</c:f>
              <c:strCache>
                <c:ptCount val="2"/>
                <c:pt idx="0">
                  <c:v>Normes</c:v>
                </c:pt>
                <c:pt idx="1">
                  <c:v>Mon score</c:v>
                </c:pt>
              </c:strCache>
            </c:strRef>
          </c:cat>
          <c:val>
            <c:numRef>
              <c:f>Estime!$D$31:$D$32</c:f>
              <c:numCache>
                <c:formatCode>General</c:formatCode>
                <c:ptCount val="2"/>
                <c:pt idx="0">
                  <c:v>25.0</c:v>
                </c:pt>
                <c:pt idx="1">
                  <c:v>0.0</c:v>
                </c:pt>
              </c:numCache>
            </c:numRef>
          </c:val>
        </c:ser>
        <c:ser>
          <c:idx val="1"/>
          <c:order val="1"/>
          <c:spPr>
            <a:solidFill>
              <a:srgbClr val="99BAE0"/>
            </a:solidFill>
            <a:ln>
              <a:solidFill>
                <a:srgbClr val="99BAE0"/>
              </a:solidFill>
            </a:ln>
            <a:effectLst/>
          </c:spPr>
          <c:invertIfNegative val="0"/>
          <c:dLbls>
            <c:dLbl>
              <c:idx val="0"/>
              <c:tx>
                <c:rich>
                  <a:bodyPr/>
                  <a:lstStyle/>
                  <a:p>
                    <a:r>
                      <a:rPr lang="fr-FR"/>
                      <a:t>31</a:t>
                    </a:r>
                  </a:p>
                </c:rich>
              </c:tx>
              <c:dLblPos val="inEnd"/>
              <c:showLegendKey val="0"/>
              <c:showVal val="1"/>
              <c:showCatName val="0"/>
              <c:showSerName val="0"/>
              <c:showPercent val="0"/>
              <c:showBubbleSize val="0"/>
            </c:dLbl>
            <c:txPr>
              <a:bodyPr/>
              <a:lstStyle/>
              <a:p>
                <a:pPr>
                  <a:defRPr sz="1200" b="1" i="0" baseline="0"/>
                </a:pPr>
                <a:endParaRPr lang="fr-FR"/>
              </a:p>
            </c:txPr>
            <c:dLblPos val="inEnd"/>
            <c:showLegendKey val="0"/>
            <c:showVal val="1"/>
            <c:showCatName val="0"/>
            <c:showSerName val="0"/>
            <c:showPercent val="0"/>
            <c:showBubbleSize val="0"/>
            <c:showLeaderLines val="0"/>
          </c:dLbls>
          <c:cat>
            <c:strRef>
              <c:f>Estime!$C$31:$C$32</c:f>
              <c:strCache>
                <c:ptCount val="2"/>
                <c:pt idx="0">
                  <c:v>Normes</c:v>
                </c:pt>
                <c:pt idx="1">
                  <c:v>Mon score</c:v>
                </c:pt>
              </c:strCache>
            </c:strRef>
          </c:cat>
          <c:val>
            <c:numRef>
              <c:f>Estime!$E$31:$E$32</c:f>
              <c:numCache>
                <c:formatCode>General</c:formatCode>
                <c:ptCount val="2"/>
                <c:pt idx="0">
                  <c:v>6.0</c:v>
                </c:pt>
              </c:numCache>
            </c:numRef>
          </c:val>
        </c:ser>
        <c:ser>
          <c:idx val="2"/>
          <c:order val="2"/>
          <c:spPr>
            <a:solidFill>
              <a:srgbClr val="70D32E"/>
            </a:solidFill>
            <a:ln>
              <a:solidFill>
                <a:srgbClr val="70D32E"/>
              </a:solidFill>
            </a:ln>
            <a:effectLst/>
          </c:spPr>
          <c:invertIfNegative val="0"/>
          <c:dLbls>
            <c:dLbl>
              <c:idx val="0"/>
              <c:tx>
                <c:rich>
                  <a:bodyPr/>
                  <a:lstStyle/>
                  <a:p>
                    <a:r>
                      <a:rPr lang="fr-FR"/>
                      <a:t>34</a:t>
                    </a:r>
                  </a:p>
                </c:rich>
              </c:tx>
              <c:dLblPos val="inEnd"/>
              <c:showLegendKey val="0"/>
              <c:showVal val="1"/>
              <c:showCatName val="0"/>
              <c:showSerName val="0"/>
              <c:showPercent val="0"/>
              <c:showBubbleSize val="0"/>
            </c:dLbl>
            <c:txPr>
              <a:bodyPr/>
              <a:lstStyle/>
              <a:p>
                <a:pPr>
                  <a:defRPr sz="1200" b="1" i="0"/>
                </a:pPr>
                <a:endParaRPr lang="fr-FR"/>
              </a:p>
            </c:txPr>
            <c:dLblPos val="inEnd"/>
            <c:showLegendKey val="0"/>
            <c:showVal val="1"/>
            <c:showCatName val="0"/>
            <c:showSerName val="0"/>
            <c:showPercent val="0"/>
            <c:showBubbleSize val="0"/>
            <c:showLeaderLines val="0"/>
          </c:dLbls>
          <c:cat>
            <c:strRef>
              <c:f>Estime!$C$31:$C$32</c:f>
              <c:strCache>
                <c:ptCount val="2"/>
                <c:pt idx="0">
                  <c:v>Normes</c:v>
                </c:pt>
                <c:pt idx="1">
                  <c:v>Mon score</c:v>
                </c:pt>
              </c:strCache>
            </c:strRef>
          </c:cat>
          <c:val>
            <c:numRef>
              <c:f>Estime!$F$31:$F$32</c:f>
              <c:numCache>
                <c:formatCode>General</c:formatCode>
                <c:ptCount val="2"/>
                <c:pt idx="0">
                  <c:v>3.0</c:v>
                </c:pt>
              </c:numCache>
            </c:numRef>
          </c:val>
        </c:ser>
        <c:ser>
          <c:idx val="3"/>
          <c:order val="3"/>
          <c:spPr>
            <a:solidFill>
              <a:srgbClr val="E5BD26"/>
            </a:solidFill>
            <a:ln>
              <a:solidFill>
                <a:srgbClr val="E5BD26"/>
              </a:solidFill>
            </a:ln>
            <a:effectLst/>
          </c:spPr>
          <c:invertIfNegative val="0"/>
          <c:dLbls>
            <c:dLbl>
              <c:idx val="0"/>
              <c:tx>
                <c:rich>
                  <a:bodyPr/>
                  <a:lstStyle/>
                  <a:p>
                    <a:r>
                      <a:rPr lang="fr-FR"/>
                      <a:t>39</a:t>
                    </a:r>
                  </a:p>
                </c:rich>
              </c:tx>
              <c:dLblPos val="inEnd"/>
              <c:showLegendKey val="0"/>
              <c:showVal val="1"/>
              <c:showCatName val="0"/>
              <c:showSerName val="0"/>
              <c:showPercent val="0"/>
              <c:showBubbleSize val="0"/>
            </c:dLbl>
            <c:txPr>
              <a:bodyPr/>
              <a:lstStyle/>
              <a:p>
                <a:pPr>
                  <a:defRPr sz="1200" b="1" i="0" baseline="0"/>
                </a:pPr>
                <a:endParaRPr lang="fr-FR"/>
              </a:p>
            </c:txPr>
            <c:dLblPos val="inEnd"/>
            <c:showLegendKey val="0"/>
            <c:showVal val="1"/>
            <c:showCatName val="0"/>
            <c:showSerName val="0"/>
            <c:showPercent val="0"/>
            <c:showBubbleSize val="0"/>
            <c:showLeaderLines val="0"/>
          </c:dLbls>
          <c:cat>
            <c:strRef>
              <c:f>Estime!$C$31:$C$32</c:f>
              <c:strCache>
                <c:ptCount val="2"/>
                <c:pt idx="0">
                  <c:v>Normes</c:v>
                </c:pt>
                <c:pt idx="1">
                  <c:v>Mon score</c:v>
                </c:pt>
              </c:strCache>
            </c:strRef>
          </c:cat>
          <c:val>
            <c:numRef>
              <c:f>Estime!$G$31:$G$32</c:f>
              <c:numCache>
                <c:formatCode>General</c:formatCode>
                <c:ptCount val="2"/>
                <c:pt idx="0">
                  <c:v>5.0</c:v>
                </c:pt>
              </c:numCache>
            </c:numRef>
          </c:val>
        </c:ser>
        <c:ser>
          <c:idx val="4"/>
          <c:order val="4"/>
          <c:spPr>
            <a:solidFill>
              <a:srgbClr val="E4553F"/>
            </a:solidFill>
            <a:ln>
              <a:solidFill>
                <a:srgbClr val="E4553F"/>
              </a:solidFill>
            </a:ln>
            <a:effectLst/>
          </c:spPr>
          <c:invertIfNegative val="0"/>
          <c:dLbls>
            <c:delete val="1"/>
          </c:dLbls>
          <c:cat>
            <c:strRef>
              <c:f>Estime!$C$31:$C$32</c:f>
              <c:strCache>
                <c:ptCount val="2"/>
                <c:pt idx="0">
                  <c:v>Normes</c:v>
                </c:pt>
                <c:pt idx="1">
                  <c:v>Mon score</c:v>
                </c:pt>
              </c:strCache>
            </c:strRef>
          </c:cat>
          <c:val>
            <c:numRef>
              <c:f>Estime!$H$31:$H$32</c:f>
              <c:numCache>
                <c:formatCode>General</c:formatCode>
                <c:ptCount val="2"/>
                <c:pt idx="0">
                  <c:v>1.0</c:v>
                </c:pt>
              </c:numCache>
            </c:numRef>
          </c:val>
        </c:ser>
        <c:dLbls>
          <c:showLegendKey val="0"/>
          <c:showVal val="1"/>
          <c:showCatName val="0"/>
          <c:showSerName val="0"/>
          <c:showPercent val="0"/>
          <c:showBubbleSize val="0"/>
        </c:dLbls>
        <c:gapWidth val="150"/>
        <c:overlap val="100"/>
        <c:axId val="2139697928"/>
        <c:axId val="2139621640"/>
      </c:barChart>
      <c:catAx>
        <c:axId val="2139697928"/>
        <c:scaling>
          <c:orientation val="minMax"/>
        </c:scaling>
        <c:delete val="0"/>
        <c:axPos val="b"/>
        <c:majorTickMark val="out"/>
        <c:minorTickMark val="none"/>
        <c:tickLblPos val="nextTo"/>
        <c:crossAx val="2139621640"/>
        <c:crosses val="autoZero"/>
        <c:auto val="1"/>
        <c:lblAlgn val="ctr"/>
        <c:lblOffset val="100"/>
        <c:noMultiLvlLbl val="0"/>
      </c:catAx>
      <c:valAx>
        <c:axId val="2139621640"/>
        <c:scaling>
          <c:orientation val="minMax"/>
          <c:max val="40.0"/>
          <c:min val="10.0"/>
        </c:scaling>
        <c:delete val="0"/>
        <c:axPos val="l"/>
        <c:majorGridlines/>
        <c:numFmt formatCode="General" sourceLinked="1"/>
        <c:majorTickMark val="out"/>
        <c:minorTickMark val="none"/>
        <c:tickLblPos val="nextTo"/>
        <c:crossAx val="2139697928"/>
        <c:crosses val="autoZero"/>
        <c:crossBetween val="between"/>
      </c:valAx>
    </c:plotArea>
    <c:plotVisOnly val="1"/>
    <c:dispBlanksAs val="gap"/>
    <c:showDLblsOverMax val="0"/>
  </c:chart>
  <c:printSettings>
    <c:headerFooter/>
    <c:pageMargins b="1.0" l="0.75" r="0.75"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cat>
            <c:strRef>
              <c:f>Estime!$D$60:$D$64</c:f>
              <c:strCache>
                <c:ptCount val="5"/>
                <c:pt idx="0">
                  <c:v>1. Je pense que je suis une personne de valeur, au moins égale à n'importe qui d'autre.</c:v>
                </c:pt>
                <c:pt idx="1">
                  <c:v>2. Je pense que je possède un certain nombre de belles qualités.</c:v>
                </c:pt>
                <c:pt idx="2">
                  <c:v>4. Je suis capable de faire les choses aussi bien que la majorité des gens.</c:v>
                </c:pt>
                <c:pt idx="3">
                  <c:v>6. J'ai une attitude positive vis-à-vis de moi-même.</c:v>
                </c:pt>
                <c:pt idx="4">
                  <c:v>7. Dans l'ensemble, je suis satisfait(e) de moi.</c:v>
                </c:pt>
              </c:strCache>
            </c:strRef>
          </c:cat>
          <c:val>
            <c:numRef>
              <c:f>Estime!$E$60:$E$64</c:f>
              <c:numCache>
                <c:formatCode>General</c:formatCode>
                <c:ptCount val="5"/>
                <c:pt idx="0">
                  <c:v>0.0</c:v>
                </c:pt>
                <c:pt idx="1">
                  <c:v>0.0</c:v>
                </c:pt>
                <c:pt idx="2">
                  <c:v>0.0</c:v>
                </c:pt>
                <c:pt idx="3">
                  <c:v>0.0</c:v>
                </c:pt>
                <c:pt idx="4">
                  <c:v>0.0</c:v>
                </c:pt>
              </c:numCache>
            </c:numRef>
          </c:val>
        </c:ser>
        <c:dLbls>
          <c:showLegendKey val="0"/>
          <c:showVal val="0"/>
          <c:showCatName val="0"/>
          <c:showSerName val="0"/>
          <c:showPercent val="0"/>
          <c:showBubbleSize val="0"/>
        </c:dLbls>
        <c:gapWidth val="150"/>
        <c:axId val="2139558040"/>
        <c:axId val="2116008344"/>
      </c:barChart>
      <c:catAx>
        <c:axId val="2139558040"/>
        <c:scaling>
          <c:orientation val="maxMin"/>
        </c:scaling>
        <c:delete val="1"/>
        <c:axPos val="l"/>
        <c:majorTickMark val="out"/>
        <c:minorTickMark val="none"/>
        <c:tickLblPos val="nextTo"/>
        <c:crossAx val="2116008344"/>
        <c:crosses val="autoZero"/>
        <c:auto val="1"/>
        <c:lblAlgn val="ctr"/>
        <c:lblOffset val="100"/>
        <c:noMultiLvlLbl val="0"/>
      </c:catAx>
      <c:valAx>
        <c:axId val="2116008344"/>
        <c:scaling>
          <c:orientation val="minMax"/>
          <c:max val="4.0"/>
          <c:min val="0.5"/>
        </c:scaling>
        <c:delete val="1"/>
        <c:axPos val="t"/>
        <c:numFmt formatCode="General" sourceLinked="1"/>
        <c:majorTickMark val="out"/>
        <c:minorTickMark val="none"/>
        <c:tickLblPos val="nextTo"/>
        <c:crossAx val="2139558040"/>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cat>
            <c:strRef>
              <c:f>Estime!$D$83:$D$87</c:f>
              <c:strCache>
                <c:ptCount val="5"/>
                <c:pt idx="0">
                  <c:v>3. Tout bien considéré, je suis porté(e) à me considérer comme un(e) raté(e).</c:v>
                </c:pt>
                <c:pt idx="1">
                  <c:v>5. Je sens peu de raisons d'être fier(e) de moi.</c:v>
                </c:pt>
                <c:pt idx="2">
                  <c:v>8. J'aimerais avoir plus de respect pour moi-même.</c:v>
                </c:pt>
                <c:pt idx="3">
                  <c:v>9. Parfois je me sens vraiment inutile.</c:v>
                </c:pt>
                <c:pt idx="4">
                  <c:v>10. Il m'arrive de penser que je suis un bon(ne) à rien.</c:v>
                </c:pt>
              </c:strCache>
            </c:strRef>
          </c:cat>
          <c:val>
            <c:numRef>
              <c:f>Estime!$E$83:$E$87</c:f>
              <c:numCache>
                <c:formatCode>General</c:formatCode>
                <c:ptCount val="5"/>
                <c:pt idx="0">
                  <c:v>0.0</c:v>
                </c:pt>
                <c:pt idx="1">
                  <c:v>0.0</c:v>
                </c:pt>
                <c:pt idx="2">
                  <c:v>0.0</c:v>
                </c:pt>
                <c:pt idx="3">
                  <c:v>0.0</c:v>
                </c:pt>
                <c:pt idx="4">
                  <c:v>0.0</c:v>
                </c:pt>
              </c:numCache>
            </c:numRef>
          </c:val>
        </c:ser>
        <c:dLbls>
          <c:showLegendKey val="0"/>
          <c:showVal val="1"/>
          <c:showCatName val="0"/>
          <c:showSerName val="0"/>
          <c:showPercent val="0"/>
          <c:showBubbleSize val="0"/>
        </c:dLbls>
        <c:gapWidth val="150"/>
        <c:axId val="2139585992"/>
        <c:axId val="2116005736"/>
      </c:barChart>
      <c:catAx>
        <c:axId val="2139585992"/>
        <c:scaling>
          <c:orientation val="maxMin"/>
        </c:scaling>
        <c:delete val="1"/>
        <c:axPos val="l"/>
        <c:majorTickMark val="out"/>
        <c:minorTickMark val="none"/>
        <c:tickLblPos val="nextTo"/>
        <c:crossAx val="2116005736"/>
        <c:crosses val="autoZero"/>
        <c:auto val="1"/>
        <c:lblAlgn val="ctr"/>
        <c:lblOffset val="100"/>
        <c:noMultiLvlLbl val="0"/>
      </c:catAx>
      <c:valAx>
        <c:axId val="2116005736"/>
        <c:scaling>
          <c:orientation val="minMax"/>
          <c:max val="4.0"/>
          <c:min val="0.5"/>
        </c:scaling>
        <c:delete val="1"/>
        <c:axPos val="t"/>
        <c:numFmt formatCode="General" sourceLinked="1"/>
        <c:majorTickMark val="out"/>
        <c:minorTickMark val="none"/>
        <c:tickLblPos val="nextTo"/>
        <c:crossAx val="2139585992"/>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clustered"/>
        <c:varyColors val="0"/>
        <c:dLbls>
          <c:showLegendKey val="0"/>
          <c:showVal val="0"/>
          <c:showCatName val="0"/>
          <c:showSerName val="0"/>
          <c:showPercent val="0"/>
          <c:showBubbleSize val="0"/>
        </c:dLbls>
        <c:gapWidth val="150"/>
        <c:axId val="2072812872"/>
        <c:axId val="2072839416"/>
      </c:barChart>
      <c:catAx>
        <c:axId val="2072812872"/>
        <c:scaling>
          <c:orientation val="minMax"/>
        </c:scaling>
        <c:delete val="1"/>
        <c:axPos val="l"/>
        <c:majorTickMark val="out"/>
        <c:minorTickMark val="none"/>
        <c:tickLblPos val="nextTo"/>
        <c:crossAx val="2072839416"/>
        <c:crosses val="autoZero"/>
        <c:auto val="1"/>
        <c:lblAlgn val="ctr"/>
        <c:lblOffset val="100"/>
        <c:noMultiLvlLbl val="0"/>
      </c:catAx>
      <c:valAx>
        <c:axId val="2072839416"/>
        <c:scaling>
          <c:orientation val="minMax"/>
          <c:max val="3.0"/>
        </c:scaling>
        <c:delete val="1"/>
        <c:axPos val="b"/>
        <c:majorGridlines/>
        <c:numFmt formatCode="General" sourceLinked="1"/>
        <c:majorTickMark val="out"/>
        <c:minorTickMark val="none"/>
        <c:tickLblPos val="nextTo"/>
        <c:crossAx val="2072812872"/>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cat>
            <c:strRef>
              <c:f>Confiance!$C$36:$C$45</c:f>
              <c:strCache>
                <c:ptCount val="10"/>
                <c:pt idx="0">
                  <c:v>1. Quand je fais des projets, je suis certain de pouvoir les mettre à exécution.</c:v>
                </c:pt>
                <c:pt idx="1">
                  <c:v>3. Si je n'arrive pas à faire quelque chose du premier coup, je continue d'essayer jusqu'à ce que j'y arrive.</c:v>
                </c:pt>
                <c:pt idx="2">
                  <c:v>7. Si j'aperçois quelqu'un que j'aimerais rencontrer, je vais vers cette personne plutôt que d'attendre qu'elle vienne vers moi.</c:v>
                </c:pt>
                <c:pt idx="3">
                  <c:v>11. Quand j'ai quelque chose de désagréable à faire, je m'y colle jusqu'à ce que je l’aie complètement terminé.</c:v>
                </c:pt>
                <c:pt idx="4">
                  <c:v>12. Quand je décide de faire quelque chose, je m'y consacre immédiatement.</c:v>
                </c:pt>
                <c:pt idx="5">
                  <c:v>15. Quand des problèmes inattendus surviennent, j'arrive bien à y faire face.</c:v>
                </c:pt>
                <c:pt idx="6">
                  <c:v>17. J'ai confiance en moi.</c:v>
                </c:pt>
                <c:pt idx="7">
                  <c:v>18. Mes amis actuels, je les ai parce que c'est moi qui au départ ai fait l'effort de lier amitié.</c:v>
                </c:pt>
                <c:pt idx="8">
                  <c:v>20. Il me semble que je suis capable de faire face à la plupart des problèmes qui surviennent dans ma vie.</c:v>
                </c:pt>
                <c:pt idx="9">
                  <c:v>21. Mes amis actuels, je les ai parce que j'ai des capacités à lier des amitiés.</c:v>
                </c:pt>
              </c:strCache>
            </c:strRef>
          </c:cat>
          <c:val>
            <c:numRef>
              <c:f>Confiance!$D$36:$D$45</c:f>
              <c:numCache>
                <c:formatCode>General</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2072943912"/>
        <c:axId val="2072946888"/>
      </c:barChart>
      <c:catAx>
        <c:axId val="2072943912"/>
        <c:scaling>
          <c:orientation val="maxMin"/>
        </c:scaling>
        <c:delete val="1"/>
        <c:axPos val="l"/>
        <c:majorTickMark val="out"/>
        <c:minorTickMark val="none"/>
        <c:tickLblPos val="nextTo"/>
        <c:crossAx val="2072946888"/>
        <c:crosses val="autoZero"/>
        <c:auto val="1"/>
        <c:lblAlgn val="ctr"/>
        <c:lblOffset val="100"/>
        <c:noMultiLvlLbl val="0"/>
      </c:catAx>
      <c:valAx>
        <c:axId val="2072946888"/>
        <c:scaling>
          <c:orientation val="minMax"/>
          <c:max val="5.0"/>
          <c:min val="1.0"/>
        </c:scaling>
        <c:delete val="1"/>
        <c:axPos val="t"/>
        <c:numFmt formatCode="General" sourceLinked="1"/>
        <c:majorTickMark val="out"/>
        <c:minorTickMark val="none"/>
        <c:tickLblPos val="nextTo"/>
        <c:crossAx val="2072943912"/>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cat>
            <c:strRef>
              <c:f>Confiance!$C$60:$C$70</c:f>
              <c:strCache>
                <c:ptCount val="11"/>
                <c:pt idx="0">
                  <c:v>2. Un de mes problèmes est que je ne peux pas me mettre au travail lorsqu'il faudrait.</c:v>
                </c:pt>
                <c:pt idx="1">
                  <c:v>4. Il m'est difficile de me faire de nouveaux amis.</c:v>
                </c:pt>
                <c:pt idx="2">
                  <c:v>5. Quand j'établis des objectifs qui sont importants pour moi, il est rare que je les atteigne.</c:v>
                </c:pt>
                <c:pt idx="3">
                  <c:v>6. J'abandonne les choses avant de les avoir terminées.</c:v>
                </c:pt>
                <c:pt idx="4">
                  <c:v>8. J'évite de faire face aux difficultés.</c:v>
                </c:pt>
                <c:pt idx="5">
                  <c:v>9. Si quelque chose a l'air trop compliqué, je ne prends même pas la peine d'essayer.</c:v>
                </c:pt>
                <c:pt idx="6">
                  <c:v>10. Si je rencontre quelqu'un d’intéressant, mais avec qui il est très difficile de lier amitié, je vais vite arrêter tout effort de lier amitié avec cette personne.</c:v>
                </c:pt>
                <c:pt idx="7">
                  <c:v>13. Quand j'essaie d'apprendre quelque chose de nouveau, j'abandonne très vite si je n'y arrive pas tout de suite.</c:v>
                </c:pt>
                <c:pt idx="8">
                  <c:v>14. Quand j'essaie de devenir ami avec quelqu'un, mais qu'au départ cette personne ne semble pas intéressée par moi, j'abandonne très facilement.</c:v>
                </c:pt>
                <c:pt idx="9">
                  <c:v>16. Je n'arrive pas à me comporter comme je le voudrais lors de réunions sociales (fêtes, repas, apéritifs etc.).</c:v>
                </c:pt>
                <c:pt idx="10">
                  <c:v>19. J'abandonne facilement.</c:v>
                </c:pt>
              </c:strCache>
            </c:strRef>
          </c:cat>
          <c:val>
            <c:numRef>
              <c:f>Confiance!$D$60:$D$70</c:f>
              <c:numCache>
                <c:formatCode>General</c:formatCode>
                <c:ptCount val="11"/>
                <c:pt idx="0">
                  <c:v>0.0</c:v>
                </c:pt>
                <c:pt idx="1">
                  <c:v>0.0</c:v>
                </c:pt>
                <c:pt idx="2">
                  <c:v>0.0</c:v>
                </c:pt>
                <c:pt idx="3">
                  <c:v>0.0</c:v>
                </c:pt>
                <c:pt idx="4">
                  <c:v>0.0</c:v>
                </c:pt>
                <c:pt idx="5">
                  <c:v>0.0</c:v>
                </c:pt>
                <c:pt idx="6">
                  <c:v>0.0</c:v>
                </c:pt>
                <c:pt idx="7">
                  <c:v>0.0</c:v>
                </c:pt>
                <c:pt idx="8">
                  <c:v>0.0</c:v>
                </c:pt>
                <c:pt idx="9">
                  <c:v>0.0</c:v>
                </c:pt>
                <c:pt idx="10">
                  <c:v>0.0</c:v>
                </c:pt>
              </c:numCache>
            </c:numRef>
          </c:val>
        </c:ser>
        <c:dLbls>
          <c:showLegendKey val="0"/>
          <c:showVal val="0"/>
          <c:showCatName val="0"/>
          <c:showSerName val="0"/>
          <c:showPercent val="0"/>
          <c:showBubbleSize val="0"/>
        </c:dLbls>
        <c:gapWidth val="150"/>
        <c:axId val="2072977848"/>
        <c:axId val="2072980824"/>
      </c:barChart>
      <c:catAx>
        <c:axId val="2072977848"/>
        <c:scaling>
          <c:orientation val="maxMin"/>
        </c:scaling>
        <c:delete val="1"/>
        <c:axPos val="l"/>
        <c:majorTickMark val="out"/>
        <c:minorTickMark val="none"/>
        <c:tickLblPos val="nextTo"/>
        <c:crossAx val="2072980824"/>
        <c:crosses val="autoZero"/>
        <c:auto val="1"/>
        <c:lblAlgn val="ctr"/>
        <c:lblOffset val="100"/>
        <c:noMultiLvlLbl val="0"/>
      </c:catAx>
      <c:valAx>
        <c:axId val="2072980824"/>
        <c:scaling>
          <c:orientation val="minMax"/>
          <c:max val="5.0"/>
          <c:min val="1.0"/>
        </c:scaling>
        <c:delete val="1"/>
        <c:axPos val="t"/>
        <c:numFmt formatCode="General" sourceLinked="1"/>
        <c:majorTickMark val="out"/>
        <c:minorTickMark val="none"/>
        <c:tickLblPos val="nextTo"/>
        <c:crossAx val="2072977848"/>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val>
            <c:numRef>
              <c:f>CIPS!$C$100</c:f>
              <c:numCache>
                <c:formatCode>General</c:formatCode>
                <c:ptCount val="1"/>
                <c:pt idx="0">
                  <c:v>0.0</c:v>
                </c:pt>
              </c:numCache>
            </c:numRef>
          </c:val>
        </c:ser>
        <c:dLbls>
          <c:showLegendKey val="0"/>
          <c:showVal val="0"/>
          <c:showCatName val="0"/>
          <c:showSerName val="0"/>
          <c:showPercent val="0"/>
          <c:showBubbleSize val="0"/>
        </c:dLbls>
        <c:gapWidth val="150"/>
        <c:axId val="2144604472"/>
        <c:axId val="2144607448"/>
      </c:barChart>
      <c:catAx>
        <c:axId val="2144604472"/>
        <c:scaling>
          <c:orientation val="minMax"/>
        </c:scaling>
        <c:delete val="1"/>
        <c:axPos val="l"/>
        <c:majorTickMark val="out"/>
        <c:minorTickMark val="none"/>
        <c:tickLblPos val="nextTo"/>
        <c:crossAx val="2144607448"/>
        <c:crosses val="autoZero"/>
        <c:auto val="1"/>
        <c:lblAlgn val="ctr"/>
        <c:lblOffset val="100"/>
        <c:noMultiLvlLbl val="0"/>
      </c:catAx>
      <c:valAx>
        <c:axId val="2144607448"/>
        <c:scaling>
          <c:orientation val="minMax"/>
          <c:max val="100.0"/>
          <c:min val="20.0"/>
        </c:scaling>
        <c:delete val="0"/>
        <c:axPos val="b"/>
        <c:majorGridlines>
          <c:spPr>
            <a:ln>
              <a:noFill/>
            </a:ln>
          </c:spPr>
        </c:majorGridlines>
        <c:numFmt formatCode="General" sourceLinked="1"/>
        <c:majorTickMark val="out"/>
        <c:minorTickMark val="none"/>
        <c:tickLblPos val="nextTo"/>
        <c:spPr>
          <a:noFill/>
          <a:ln>
            <a:noFill/>
          </a:ln>
        </c:spPr>
        <c:txPr>
          <a:bodyPr/>
          <a:lstStyle/>
          <a:p>
            <a:pPr>
              <a:defRPr sz="800">
                <a:solidFill>
                  <a:schemeClr val="bg1"/>
                </a:solidFill>
              </a:defRPr>
            </a:pPr>
            <a:endParaRPr lang="fr-FR"/>
          </a:p>
        </c:txPr>
        <c:crossAx val="2144604472"/>
        <c:crosses val="autoZero"/>
        <c:crossBetween val="between"/>
      </c:valAx>
      <c:spPr>
        <a:noFill/>
      </c:spPr>
    </c:plotArea>
    <c:plotVisOnly val="1"/>
    <c:dispBlanksAs val="gap"/>
    <c:showDLblsOverMax val="0"/>
  </c:chart>
  <c:spPr>
    <a:noFill/>
    <a:ln>
      <a:noFill/>
    </a:ln>
  </c:spPr>
  <c:printSettings>
    <c:headerFooter/>
    <c:pageMargins b="1.0" l="0.75" r="0.75" t="1.0"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explosion val="5"/>
          <c:dPt>
            <c:idx val="0"/>
            <c:bubble3D val="0"/>
            <c:spPr>
              <a:solidFill>
                <a:srgbClr val="E5BD26"/>
              </a:solidFill>
              <a:ln>
                <a:solidFill>
                  <a:schemeClr val="bg1"/>
                </a:solidFill>
              </a:ln>
            </c:spPr>
          </c:dPt>
          <c:dPt>
            <c:idx val="1"/>
            <c:bubble3D val="0"/>
            <c:spPr>
              <a:solidFill>
                <a:srgbClr val="99BAE0"/>
              </a:solidFill>
              <a:ln>
                <a:solidFill>
                  <a:schemeClr val="bg1"/>
                </a:solidFill>
              </a:ln>
            </c:spPr>
          </c:dPt>
          <c:dLbls>
            <c:txPr>
              <a:bodyPr/>
              <a:lstStyle/>
              <a:p>
                <a:pPr>
                  <a:defRPr sz="1200" b="1" i="0">
                    <a:solidFill>
                      <a:schemeClr val="bg1"/>
                    </a:solidFill>
                  </a:defRPr>
                </a:pPr>
                <a:endParaRPr lang="fr-FR"/>
              </a:p>
            </c:txPr>
            <c:dLblPos val="ctr"/>
            <c:showLegendKey val="0"/>
            <c:showVal val="0"/>
            <c:showCatName val="1"/>
            <c:showSerName val="0"/>
            <c:showPercent val="1"/>
            <c:showBubbleSize val="0"/>
            <c:showLeaderLines val="1"/>
          </c:dLbls>
          <c:cat>
            <c:strRef>
              <c:f>Attribution!$C$130:$C$131</c:f>
              <c:strCache>
                <c:ptCount val="2"/>
                <c:pt idx="0">
                  <c:v>Causes externes </c:v>
                </c:pt>
                <c:pt idx="1">
                  <c:v>Causes internes</c:v>
                </c:pt>
              </c:strCache>
            </c:strRef>
          </c:cat>
          <c:val>
            <c:numRef>
              <c:f>Attribution!$D$130:$D$131</c:f>
              <c:numCache>
                <c:formatCode>0%</c:formatCode>
                <c:ptCount val="2"/>
                <c:pt idx="0">
                  <c:v>0.0</c:v>
                </c:pt>
                <c:pt idx="1">
                  <c:v>0.0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noFill/>
    <a:ln>
      <a:noFill/>
    </a:ln>
  </c:spPr>
  <c:printSettings>
    <c:headerFooter/>
    <c:pageMargins b="1.0" l="0.75" r="0.75" t="1.0"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ln>
              <a:solidFill>
                <a:schemeClr val="bg1"/>
              </a:solidFill>
            </a:ln>
          </c:spPr>
          <c:explosion val="5"/>
          <c:dPt>
            <c:idx val="0"/>
            <c:bubble3D val="0"/>
            <c:spPr>
              <a:solidFill>
                <a:srgbClr val="E5BD26"/>
              </a:solidFill>
              <a:ln>
                <a:solidFill>
                  <a:schemeClr val="bg1"/>
                </a:solidFill>
              </a:ln>
            </c:spPr>
          </c:dPt>
          <c:dPt>
            <c:idx val="1"/>
            <c:bubble3D val="0"/>
            <c:spPr>
              <a:solidFill>
                <a:srgbClr val="E5BD26"/>
              </a:solidFill>
              <a:ln>
                <a:solidFill>
                  <a:schemeClr val="bg1"/>
                </a:solidFill>
              </a:ln>
            </c:spPr>
          </c:dPt>
          <c:dPt>
            <c:idx val="2"/>
            <c:bubble3D val="0"/>
            <c:spPr>
              <a:solidFill>
                <a:srgbClr val="E5BD26"/>
              </a:solidFill>
              <a:ln>
                <a:solidFill>
                  <a:schemeClr val="bg1"/>
                </a:solidFill>
              </a:ln>
            </c:spPr>
          </c:dPt>
          <c:dPt>
            <c:idx val="3"/>
            <c:bubble3D val="0"/>
            <c:spPr>
              <a:solidFill>
                <a:srgbClr val="E5BD26"/>
              </a:solidFill>
              <a:ln>
                <a:solidFill>
                  <a:schemeClr val="bg1"/>
                </a:solidFill>
              </a:ln>
            </c:spPr>
          </c:dPt>
          <c:dPt>
            <c:idx val="4"/>
            <c:bubble3D val="0"/>
            <c:spPr>
              <a:solidFill>
                <a:srgbClr val="E5BD26"/>
              </a:solidFill>
              <a:ln>
                <a:solidFill>
                  <a:schemeClr val="bg1"/>
                </a:solidFill>
              </a:ln>
            </c:spPr>
          </c:dPt>
          <c:dPt>
            <c:idx val="5"/>
            <c:bubble3D val="0"/>
            <c:spPr>
              <a:solidFill>
                <a:srgbClr val="99BAE0"/>
              </a:solidFill>
              <a:ln>
                <a:solidFill>
                  <a:schemeClr val="bg1"/>
                </a:solidFill>
              </a:ln>
            </c:spPr>
          </c:dPt>
          <c:dPt>
            <c:idx val="6"/>
            <c:bubble3D val="0"/>
            <c:spPr>
              <a:solidFill>
                <a:srgbClr val="99BAE0"/>
              </a:solidFill>
              <a:ln>
                <a:solidFill>
                  <a:schemeClr val="bg1"/>
                </a:solidFill>
              </a:ln>
            </c:spPr>
          </c:dPt>
          <c:dPt>
            <c:idx val="7"/>
            <c:bubble3D val="0"/>
            <c:spPr>
              <a:solidFill>
                <a:srgbClr val="99BAE0"/>
              </a:solidFill>
              <a:ln>
                <a:solidFill>
                  <a:schemeClr val="bg1"/>
                </a:solidFill>
              </a:ln>
            </c:spPr>
          </c:dPt>
          <c:dPt>
            <c:idx val="8"/>
            <c:bubble3D val="0"/>
            <c:spPr>
              <a:solidFill>
                <a:srgbClr val="99BAE0"/>
              </a:solidFill>
              <a:ln>
                <a:solidFill>
                  <a:schemeClr val="bg1"/>
                </a:solidFill>
              </a:ln>
            </c:spPr>
          </c:dPt>
          <c:dLbls>
            <c:spPr>
              <a:noFill/>
            </c:spPr>
            <c:txPr>
              <a:bodyPr/>
              <a:lstStyle/>
              <a:p>
                <a:pPr>
                  <a:defRPr sz="1200" b="1">
                    <a:solidFill>
                      <a:srgbClr val="FFFFFF"/>
                    </a:solidFill>
                  </a:defRPr>
                </a:pPr>
                <a:endParaRPr lang="fr-FR"/>
              </a:p>
            </c:txPr>
            <c:dLblPos val="bestFit"/>
            <c:showLegendKey val="0"/>
            <c:showVal val="0"/>
            <c:showCatName val="1"/>
            <c:showSerName val="0"/>
            <c:showPercent val="1"/>
            <c:showBubbleSize val="0"/>
            <c:showLeaderLines val="1"/>
            <c:leaderLines>
              <c:spPr>
                <a:ln w="38100" cmpd="sng">
                  <a:solidFill>
                    <a:schemeClr val="bg1"/>
                  </a:solidFill>
                </a:ln>
              </c:spPr>
            </c:leaderLines>
          </c:dLbls>
          <c:cat>
            <c:strRef>
              <c:f>Attribution!$L$133:$L$141</c:f>
              <c:strCache>
                <c:ptCount val="9"/>
                <c:pt idx="0">
                  <c:v>Chance, hasard, coïncidence</c:v>
                </c:pt>
                <c:pt idx="1">
                  <c:v>Erreur(s)</c:v>
                </c:pt>
                <c:pt idx="2">
                  <c:v>Facilité de la tâche</c:v>
                </c:pt>
                <c:pt idx="3">
                  <c:v>Relation(s), réseau</c:v>
                </c:pt>
                <c:pt idx="4">
                  <c:v>Gentillesse (soi ou autrui)</c:v>
                </c:pt>
                <c:pt idx="5">
                  <c:v>Qualités</c:v>
                </c:pt>
                <c:pt idx="6">
                  <c:v>Aptitudes, compétences</c:v>
                </c:pt>
                <c:pt idx="7">
                  <c:v>Ressources personnelles</c:v>
                </c:pt>
                <c:pt idx="8">
                  <c:v>Personnalité</c:v>
                </c:pt>
              </c:strCache>
            </c:strRef>
          </c:cat>
          <c:val>
            <c:numRef>
              <c:f>Attribution!$M$133:$M$141</c:f>
              <c:numCache>
                <c:formatCode>0%</c:formatCode>
                <c:ptCount val="9"/>
                <c:pt idx="0">
                  <c:v>0.0</c:v>
                </c:pt>
                <c:pt idx="1">
                  <c:v>0.0</c:v>
                </c:pt>
                <c:pt idx="2">
                  <c:v>0.0</c:v>
                </c:pt>
                <c:pt idx="3">
                  <c:v>0.0</c:v>
                </c:pt>
                <c:pt idx="4">
                  <c:v>0.0</c:v>
                </c:pt>
                <c:pt idx="5">
                  <c:v>0.0</c:v>
                </c:pt>
                <c:pt idx="6">
                  <c:v>0.0</c:v>
                </c:pt>
                <c:pt idx="7">
                  <c:v>0.0</c:v>
                </c:pt>
                <c:pt idx="8">
                  <c:v>0.0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0" l="0.75" r="0.75" t="1.0"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explosion val="5"/>
          <c:dPt>
            <c:idx val="0"/>
            <c:bubble3D val="0"/>
            <c:spPr>
              <a:solidFill>
                <a:srgbClr val="E5BD26"/>
              </a:solidFill>
              <a:ln>
                <a:solidFill>
                  <a:schemeClr val="bg1"/>
                </a:solidFill>
              </a:ln>
            </c:spPr>
          </c:dPt>
          <c:dPt>
            <c:idx val="1"/>
            <c:bubble3D val="0"/>
            <c:spPr>
              <a:solidFill>
                <a:srgbClr val="99BAE0"/>
              </a:solidFill>
              <a:ln>
                <a:solidFill>
                  <a:schemeClr val="bg1"/>
                </a:solidFill>
              </a:ln>
            </c:spPr>
          </c:dPt>
          <c:dPt>
            <c:idx val="2"/>
            <c:bubble3D val="0"/>
            <c:spPr>
              <a:solidFill>
                <a:srgbClr val="70D32E"/>
              </a:solidFill>
              <a:ln>
                <a:solidFill>
                  <a:schemeClr val="bg1"/>
                </a:solidFill>
              </a:ln>
            </c:spPr>
          </c:dPt>
          <c:dLbls>
            <c:txPr>
              <a:bodyPr/>
              <a:lstStyle/>
              <a:p>
                <a:pPr>
                  <a:defRPr sz="1200" b="1" i="0">
                    <a:solidFill>
                      <a:schemeClr val="bg1"/>
                    </a:solidFill>
                  </a:defRPr>
                </a:pPr>
                <a:endParaRPr lang="fr-FR"/>
              </a:p>
            </c:txPr>
            <c:dLblPos val="ctr"/>
            <c:showLegendKey val="0"/>
            <c:showVal val="0"/>
            <c:showCatName val="1"/>
            <c:showSerName val="0"/>
            <c:showPercent val="1"/>
            <c:showBubbleSize val="0"/>
            <c:showLeaderLines val="1"/>
          </c:dLbls>
          <c:cat>
            <c:strRef>
              <c:f>Attribution!$E$214:$E$216</c:f>
              <c:strCache>
                <c:ptCount val="3"/>
                <c:pt idx="0">
                  <c:v>Causes externes</c:v>
                </c:pt>
                <c:pt idx="1">
                  <c:v>Causes internes</c:v>
                </c:pt>
                <c:pt idx="2">
                  <c:v>Secrets</c:v>
                </c:pt>
              </c:strCache>
            </c:strRef>
          </c:cat>
          <c:val>
            <c:numRef>
              <c:f>Attribution!$F$214:$F$216</c:f>
              <c:numCache>
                <c:formatCode>0%</c:formatCode>
                <c:ptCount val="3"/>
                <c:pt idx="0">
                  <c:v>0.0</c:v>
                </c:pt>
                <c:pt idx="1">
                  <c:v>0.0</c:v>
                </c:pt>
                <c:pt idx="2">
                  <c:v>0.0</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1.0" l="0.75" r="0.75" t="1.0"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explosion val="5"/>
          <c:dPt>
            <c:idx val="0"/>
            <c:bubble3D val="0"/>
            <c:spPr>
              <a:solidFill>
                <a:srgbClr val="E5BD26"/>
              </a:solidFill>
              <a:ln>
                <a:solidFill>
                  <a:schemeClr val="bg1"/>
                </a:solidFill>
              </a:ln>
            </c:spPr>
          </c:dPt>
          <c:dPt>
            <c:idx val="1"/>
            <c:bubble3D val="0"/>
            <c:spPr>
              <a:solidFill>
                <a:srgbClr val="E5BD26"/>
              </a:solidFill>
              <a:ln>
                <a:solidFill>
                  <a:schemeClr val="bg1"/>
                </a:solidFill>
              </a:ln>
            </c:spPr>
          </c:dPt>
          <c:dPt>
            <c:idx val="2"/>
            <c:bubble3D val="0"/>
            <c:spPr>
              <a:solidFill>
                <a:srgbClr val="E5BD26"/>
              </a:solidFill>
              <a:ln>
                <a:solidFill>
                  <a:schemeClr val="bg1"/>
                </a:solidFill>
              </a:ln>
            </c:spPr>
          </c:dPt>
          <c:dPt>
            <c:idx val="3"/>
            <c:bubble3D val="0"/>
            <c:spPr>
              <a:solidFill>
                <a:srgbClr val="E5BD26"/>
              </a:solidFill>
              <a:ln>
                <a:solidFill>
                  <a:schemeClr val="bg1"/>
                </a:solidFill>
              </a:ln>
            </c:spPr>
          </c:dPt>
          <c:dPt>
            <c:idx val="4"/>
            <c:bubble3D val="0"/>
            <c:spPr>
              <a:solidFill>
                <a:srgbClr val="E5BD26"/>
              </a:solidFill>
              <a:ln>
                <a:solidFill>
                  <a:schemeClr val="bg1"/>
                </a:solidFill>
              </a:ln>
            </c:spPr>
          </c:dPt>
          <c:dPt>
            <c:idx val="5"/>
            <c:bubble3D val="0"/>
            <c:spPr>
              <a:solidFill>
                <a:srgbClr val="99BAE0"/>
              </a:solidFill>
              <a:ln>
                <a:solidFill>
                  <a:schemeClr val="bg1"/>
                </a:solidFill>
              </a:ln>
            </c:spPr>
          </c:dPt>
          <c:dPt>
            <c:idx val="6"/>
            <c:bubble3D val="0"/>
            <c:spPr>
              <a:solidFill>
                <a:srgbClr val="99BAE0"/>
              </a:solidFill>
              <a:ln>
                <a:solidFill>
                  <a:schemeClr val="bg1"/>
                </a:solidFill>
              </a:ln>
            </c:spPr>
          </c:dPt>
          <c:dPt>
            <c:idx val="7"/>
            <c:bubble3D val="0"/>
            <c:spPr>
              <a:solidFill>
                <a:srgbClr val="99BAE0"/>
              </a:solidFill>
              <a:ln>
                <a:solidFill>
                  <a:schemeClr val="bg1"/>
                </a:solidFill>
              </a:ln>
            </c:spPr>
          </c:dPt>
          <c:dPt>
            <c:idx val="8"/>
            <c:bubble3D val="0"/>
            <c:spPr>
              <a:solidFill>
                <a:srgbClr val="99BAE0"/>
              </a:solidFill>
              <a:ln>
                <a:solidFill>
                  <a:schemeClr val="bg1"/>
                </a:solidFill>
              </a:ln>
            </c:spPr>
          </c:dPt>
          <c:dPt>
            <c:idx val="9"/>
            <c:bubble3D val="0"/>
            <c:spPr>
              <a:solidFill>
                <a:srgbClr val="70D32E"/>
              </a:solidFill>
              <a:ln>
                <a:solidFill>
                  <a:schemeClr val="bg1"/>
                </a:solidFill>
              </a:ln>
            </c:spPr>
          </c:dPt>
          <c:dPt>
            <c:idx val="10"/>
            <c:bubble3D val="0"/>
            <c:spPr>
              <a:solidFill>
                <a:srgbClr val="70D32E"/>
              </a:solidFill>
              <a:ln>
                <a:solidFill>
                  <a:schemeClr val="bg1"/>
                </a:solidFill>
              </a:ln>
            </c:spPr>
          </c:dPt>
          <c:dPt>
            <c:idx val="11"/>
            <c:bubble3D val="0"/>
            <c:spPr>
              <a:solidFill>
                <a:srgbClr val="70D32E"/>
              </a:solidFill>
              <a:ln>
                <a:solidFill>
                  <a:schemeClr val="bg1"/>
                </a:solidFill>
              </a:ln>
            </c:spPr>
          </c:dPt>
          <c:dPt>
            <c:idx val="12"/>
            <c:bubble3D val="0"/>
            <c:spPr>
              <a:solidFill>
                <a:srgbClr val="70D32E"/>
              </a:solidFill>
              <a:ln>
                <a:solidFill>
                  <a:schemeClr val="bg1"/>
                </a:solidFill>
              </a:ln>
            </c:spPr>
          </c:dPt>
          <c:dPt>
            <c:idx val="13"/>
            <c:bubble3D val="0"/>
            <c:spPr>
              <a:solidFill>
                <a:srgbClr val="70D32E"/>
              </a:solidFill>
              <a:ln>
                <a:solidFill>
                  <a:schemeClr val="bg1"/>
                </a:solidFill>
              </a:ln>
            </c:spPr>
          </c:dPt>
          <c:dPt>
            <c:idx val="14"/>
            <c:bubble3D val="0"/>
            <c:spPr>
              <a:solidFill>
                <a:srgbClr val="70D32E"/>
              </a:solidFill>
              <a:ln>
                <a:solidFill>
                  <a:schemeClr val="bg1"/>
                </a:solidFill>
              </a:ln>
            </c:spPr>
          </c:dPt>
          <c:dPt>
            <c:idx val="15"/>
            <c:bubble3D val="0"/>
            <c:spPr>
              <a:solidFill>
                <a:srgbClr val="70D32E"/>
              </a:solidFill>
              <a:ln>
                <a:solidFill>
                  <a:schemeClr val="bg1"/>
                </a:solidFill>
              </a:ln>
            </c:spPr>
          </c:dPt>
          <c:dPt>
            <c:idx val="16"/>
            <c:bubble3D val="0"/>
            <c:spPr>
              <a:solidFill>
                <a:srgbClr val="70D32E"/>
              </a:solidFill>
              <a:ln>
                <a:solidFill>
                  <a:schemeClr val="bg1"/>
                </a:solidFill>
              </a:ln>
            </c:spPr>
          </c:dPt>
          <c:dLbls>
            <c:txPr>
              <a:bodyPr/>
              <a:lstStyle/>
              <a:p>
                <a:pPr>
                  <a:defRPr sz="1200" b="1" i="0">
                    <a:solidFill>
                      <a:schemeClr val="bg1"/>
                    </a:solidFill>
                  </a:defRPr>
                </a:pPr>
                <a:endParaRPr lang="fr-FR"/>
              </a:p>
            </c:txPr>
            <c:showLegendKey val="0"/>
            <c:showVal val="0"/>
            <c:showCatName val="1"/>
            <c:showSerName val="0"/>
            <c:showPercent val="1"/>
            <c:showBubbleSize val="0"/>
            <c:showLeaderLines val="1"/>
            <c:leaderLines>
              <c:spPr>
                <a:ln w="28575" cmpd="sng">
                  <a:solidFill>
                    <a:schemeClr val="bg1"/>
                  </a:solidFill>
                </a:ln>
              </c:spPr>
            </c:leaderLines>
          </c:dLbls>
          <c:cat>
            <c:strRef>
              <c:f>Attribution!$L$206:$L$220</c:f>
              <c:strCache>
                <c:ptCount val="15"/>
                <c:pt idx="0">
                  <c:v>Chance, hasard, coïncidence</c:v>
                </c:pt>
                <c:pt idx="1">
                  <c:v>Erreur(s)</c:v>
                </c:pt>
                <c:pt idx="2">
                  <c:v>Facilité de la tâche</c:v>
                </c:pt>
                <c:pt idx="3">
                  <c:v>Relation(s), réseau</c:v>
                </c:pt>
                <c:pt idx="4">
                  <c:v>Gentillesse (soi ou autrui)</c:v>
                </c:pt>
                <c:pt idx="5">
                  <c:v>Qualités</c:v>
                </c:pt>
                <c:pt idx="6">
                  <c:v>Aptitudes, compétences</c:v>
                </c:pt>
                <c:pt idx="7">
                  <c:v>Ressources personnelles</c:v>
                </c:pt>
                <c:pt idx="8">
                  <c:v>Personnalité</c:v>
                </c:pt>
                <c:pt idx="9">
                  <c:v>Passion</c:v>
                </c:pt>
                <c:pt idx="10">
                  <c:v>Travail</c:v>
                </c:pt>
                <c:pt idx="11">
                  <c:v>Concentration</c:v>
                </c:pt>
                <c:pt idx="12">
                  <c:v>Dépassement de soi</c:v>
                </c:pt>
                <c:pt idx="13">
                  <c:v>Idées et créativité</c:v>
                </c:pt>
                <c:pt idx="14">
                  <c:v>Pratique</c:v>
                </c:pt>
              </c:strCache>
            </c:strRef>
          </c:cat>
          <c:val>
            <c:numRef>
              <c:f>Attribution!$M$206:$M$220</c:f>
              <c:numCache>
                <c:formatCode>0%</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noFill/>
    <a:ln>
      <a:noFill/>
    </a:ln>
  </c:sp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cat>
            <c:strRef>
              <c:f>Attitudes!$H$28:$H$47</c:f>
              <c:strCache>
                <c:ptCount val="20"/>
                <c:pt idx="0">
                  <c:v>1. J’ai déjà réussi un test ou une tâche même si j’avais peur de ne pas la réussir avant de la commencer.</c:v>
                </c:pt>
                <c:pt idx="1">
                  <c:v>2. Je peux donner l’impression que je suis plus compétent(e) que je ne le suis réellement.</c:v>
                </c:pt>
                <c:pt idx="2">
                  <c:v>3. J’évite si possible les évaluations et j’ai peur que les autres m’évaluent.</c:v>
                </c:pt>
                <c:pt idx="3">
                  <c:v>4. Quand les gens me font un compliment sur quelque chose que j’ai réalisé, j’ai peur de ne pas être capable d’être à la hauteur leurs attentes à l’avenir.</c:v>
                </c:pt>
                <c:pt idx="4">
                  <c:v>5. Je pense que j’ai obtenu ma position actuelle, ou que j’ai réussi parce qu’il m’est arrivé d’être au bon endroit au bon moment, ou parce que je connaissais les bonnes personnes.</c:v>
                </c:pt>
                <c:pt idx="5">
                  <c:v>6. J'ai peur que les personnes qui me sont importantes puissent découvrir que je ne suis pas aussi capable qu’ils le pensent.</c:v>
                </c:pt>
                <c:pt idx="6">
                  <c:v>7. J’ai tendance à me rappeler les fois où je n'ai pas fait de mon mieux plutôt que des moments où j'ai fait de mon mieux.</c:v>
                </c:pt>
                <c:pt idx="7">
                  <c:v>8. Je réalise peu un projet ou une tâche aussi bien que je voudrais le faire.</c:v>
                </c:pt>
                <c:pt idx="8">
                  <c:v>9. J'estime ou je crois que mon succès dans ma vie ou dans mon travail est dû à une erreur.</c:v>
                </c:pt>
                <c:pt idx="9">
                  <c:v>10. Il est difficile pour moi d'accepter des compliments ou des éloges sur mon intelligence ou ma réussite.</c:v>
                </c:pt>
                <c:pt idx="10">
                  <c:v>11. J’estime que mon succès est dû à la chance.</c:v>
                </c:pt>
                <c:pt idx="11">
                  <c:v>12. Je suis déçu(e) de ce qui j’ai pu réaliser jusqu’ici et j’estime que je devrais pouvoir réaliser beaucoup plus.</c:v>
                </c:pt>
                <c:pt idx="12">
                  <c:v>13. J'ai peur que les autres découvrent mon véritable manque de connaissance ou manque d’intelligence. </c:v>
                </c:pt>
                <c:pt idx="13">
                  <c:v>14. J’ai peur d’échouer à une nouvelle tâche même si je réussi généralement ce que j’essaie.</c:v>
                </c:pt>
                <c:pt idx="14">
                  <c:v>15. Quand j'ai réussi à une tâche et qu’on a reconnu mon succès, j’ai des doutes quant à mes capacités de pouvoir continuer à réussir.</c:v>
                </c:pt>
                <c:pt idx="15">
                  <c:v>16. Si je reçois beaucoup d'éloges ou de reconnaissance pour quelque chose que j'ai réalisé, j'ai tendance à minimiser l'importance de ce que j'ai fait.</c:v>
                </c:pt>
                <c:pt idx="16">
                  <c:v>17. Je compare mon intelligence à ceux qui m’entourent et je pense qu'ils sont peut être plus intelligents que moi.</c:v>
                </c:pt>
                <c:pt idx="17">
                  <c:v>18. Je m'inquiète de ne pas réussir à un projet ou à un examen, bien que mon entourage ait une confiance absolue en ma réussite.</c:v>
                </c:pt>
                <c:pt idx="18">
                  <c:v>19. Si je vais recevoir une promotion ou une reconnaissance de quelque sorte, j'hésite à le dire aux autres jusqu'à ce que ce soit un fait accompli.</c:v>
                </c:pt>
                <c:pt idx="19">
                  <c:v>20. Je me sens mal et découragé(e) si je ne suis pas "le (la) meilleur(e)" ou au moins "remarquable" lorsqu’il faut réussir.</c:v>
                </c:pt>
              </c:strCache>
            </c:strRef>
          </c:cat>
          <c:val>
            <c:numRef>
              <c:f>Attitudes!$I$28:$I$47</c:f>
              <c:numCache>
                <c:formatCode>General</c:formatCode>
                <c:ptCount val="20"/>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numCache>
            </c:numRef>
          </c:val>
        </c:ser>
        <c:dLbls>
          <c:showLegendKey val="0"/>
          <c:showVal val="1"/>
          <c:showCatName val="0"/>
          <c:showSerName val="0"/>
          <c:showPercent val="0"/>
          <c:showBubbleSize val="0"/>
        </c:dLbls>
        <c:gapWidth val="150"/>
        <c:axId val="2144710024"/>
        <c:axId val="2144718504"/>
      </c:barChart>
      <c:catAx>
        <c:axId val="2144710024"/>
        <c:scaling>
          <c:orientation val="maxMin"/>
        </c:scaling>
        <c:delete val="1"/>
        <c:axPos val="l"/>
        <c:majorTickMark val="out"/>
        <c:minorTickMark val="none"/>
        <c:tickLblPos val="nextTo"/>
        <c:crossAx val="2144718504"/>
        <c:crosses val="autoZero"/>
        <c:auto val="1"/>
        <c:lblAlgn val="ctr"/>
        <c:lblOffset val="100"/>
        <c:noMultiLvlLbl val="0"/>
      </c:catAx>
      <c:valAx>
        <c:axId val="2144718504"/>
        <c:scaling>
          <c:orientation val="minMax"/>
          <c:max val="5.5"/>
          <c:min val="0.5"/>
        </c:scaling>
        <c:delete val="1"/>
        <c:axPos val="t"/>
        <c:numFmt formatCode="General" sourceLinked="1"/>
        <c:majorTickMark val="out"/>
        <c:minorTickMark val="none"/>
        <c:tickLblPos val="nextTo"/>
        <c:crossAx val="2144710024"/>
        <c:crosses val="autoZero"/>
        <c:crossBetween val="between"/>
        <c:majorUnit val="1.0"/>
      </c:valAx>
      <c:spPr>
        <a:noFill/>
        <a:ln w="25400">
          <a:noFill/>
        </a:ln>
      </c:spPr>
    </c:plotArea>
    <c:plotVisOnly val="1"/>
    <c:dispBlanksAs val="gap"/>
    <c:showDLblsOverMax val="0"/>
  </c:chart>
  <c:spPr>
    <a:noFill/>
    <a:ln>
      <a:noFill/>
    </a:ln>
  </c:sp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clustered"/>
        <c:varyColors val="0"/>
        <c:dLbls>
          <c:showLegendKey val="0"/>
          <c:showVal val="0"/>
          <c:showCatName val="0"/>
          <c:showSerName val="0"/>
          <c:showPercent val="0"/>
          <c:showBubbleSize val="0"/>
        </c:dLbls>
        <c:gapWidth val="150"/>
        <c:axId val="-2137265384"/>
        <c:axId val="-2137633032"/>
      </c:barChart>
      <c:catAx>
        <c:axId val="-2137265384"/>
        <c:scaling>
          <c:orientation val="minMax"/>
        </c:scaling>
        <c:delete val="1"/>
        <c:axPos val="l"/>
        <c:majorTickMark val="out"/>
        <c:minorTickMark val="none"/>
        <c:tickLblPos val="nextTo"/>
        <c:crossAx val="-2137633032"/>
        <c:crosses val="autoZero"/>
        <c:auto val="1"/>
        <c:lblAlgn val="ctr"/>
        <c:lblOffset val="100"/>
        <c:noMultiLvlLbl val="0"/>
      </c:catAx>
      <c:valAx>
        <c:axId val="-2137633032"/>
        <c:scaling>
          <c:orientation val="minMax"/>
          <c:max val="3.0"/>
        </c:scaling>
        <c:delete val="1"/>
        <c:axPos val="b"/>
        <c:majorGridlines/>
        <c:numFmt formatCode="General" sourceLinked="1"/>
        <c:majorTickMark val="out"/>
        <c:minorTickMark val="none"/>
        <c:tickLblPos val="nextTo"/>
        <c:crossAx val="-2137265384"/>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clustered"/>
        <c:varyColors val="0"/>
        <c:dLbls>
          <c:showLegendKey val="0"/>
          <c:showVal val="0"/>
          <c:showCatName val="0"/>
          <c:showSerName val="0"/>
          <c:showPercent val="0"/>
          <c:showBubbleSize val="0"/>
        </c:dLbls>
        <c:gapWidth val="150"/>
        <c:axId val="2146684456"/>
        <c:axId val="2146560408"/>
      </c:barChart>
      <c:catAx>
        <c:axId val="2146684456"/>
        <c:scaling>
          <c:orientation val="minMax"/>
        </c:scaling>
        <c:delete val="1"/>
        <c:axPos val="l"/>
        <c:majorTickMark val="out"/>
        <c:minorTickMark val="none"/>
        <c:tickLblPos val="nextTo"/>
        <c:crossAx val="2146560408"/>
        <c:crosses val="autoZero"/>
        <c:auto val="1"/>
        <c:lblAlgn val="ctr"/>
        <c:lblOffset val="100"/>
        <c:noMultiLvlLbl val="0"/>
      </c:catAx>
      <c:valAx>
        <c:axId val="2146560408"/>
        <c:scaling>
          <c:orientation val="minMax"/>
          <c:max val="3.0"/>
        </c:scaling>
        <c:delete val="1"/>
        <c:axPos val="b"/>
        <c:majorGridlines/>
        <c:numFmt formatCode="General" sourceLinked="1"/>
        <c:majorTickMark val="out"/>
        <c:minorTickMark val="none"/>
        <c:tickLblPos val="nextTo"/>
        <c:crossAx val="2146684456"/>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cat>
            <c:strRef>
              <c:f>Détresse!$M$52:$M$58</c:f>
              <c:strCache>
                <c:ptCount val="7"/>
                <c:pt idx="0">
                  <c:v>3. J’ai eu l’impression de ne pas pouvoir être positif/positive.</c:v>
                </c:pt>
                <c:pt idx="1">
                  <c:v>5. J’ai trouvé difficile d’être motivé(e) à commencer des activités.</c:v>
                </c:pt>
                <c:pt idx="2">
                  <c:v>10. J’ai eu le sentiment de ne rien envisager avec plaisir.</c:v>
                </c:pt>
                <c:pt idx="3">
                  <c:v>13. Je me suis senti(e) triste.</c:v>
                </c:pt>
                <c:pt idx="4">
                  <c:v>16. J’ai été incapable de me sentir motivé(e) au sujet de quoi que ce soit.</c:v>
                </c:pt>
                <c:pt idx="5">
                  <c:v>17. J’ai eu le sentiment de ne pas valoir grand chose comme personne.</c:v>
                </c:pt>
                <c:pt idx="6">
                  <c:v>21. J’ai eu l’impression que la vie n’avait aucune signification.</c:v>
                </c:pt>
              </c:strCache>
            </c:strRef>
          </c:cat>
          <c:val>
            <c:numRef>
              <c:f>Détresse!$N$52:$N$58</c:f>
              <c:numCache>
                <c:formatCode>General</c:formatCode>
                <c:ptCount val="7"/>
                <c:pt idx="0">
                  <c:v>0.0</c:v>
                </c:pt>
                <c:pt idx="1">
                  <c:v>0.0</c:v>
                </c:pt>
                <c:pt idx="2">
                  <c:v>0.0</c:v>
                </c:pt>
                <c:pt idx="3">
                  <c:v>0.0</c:v>
                </c:pt>
                <c:pt idx="4">
                  <c:v>0.0</c:v>
                </c:pt>
                <c:pt idx="5">
                  <c:v>0.0</c:v>
                </c:pt>
                <c:pt idx="6">
                  <c:v>0.0</c:v>
                </c:pt>
              </c:numCache>
            </c:numRef>
          </c:val>
        </c:ser>
        <c:dLbls>
          <c:showLegendKey val="0"/>
          <c:showVal val="0"/>
          <c:showCatName val="0"/>
          <c:showSerName val="0"/>
          <c:showPercent val="0"/>
          <c:showBubbleSize val="0"/>
        </c:dLbls>
        <c:gapWidth val="150"/>
        <c:axId val="2141504120"/>
        <c:axId val="2146596152"/>
      </c:barChart>
      <c:catAx>
        <c:axId val="2141504120"/>
        <c:scaling>
          <c:orientation val="maxMin"/>
        </c:scaling>
        <c:delete val="1"/>
        <c:axPos val="l"/>
        <c:majorTickMark val="out"/>
        <c:minorTickMark val="none"/>
        <c:tickLblPos val="nextTo"/>
        <c:crossAx val="2146596152"/>
        <c:crosses val="autoZero"/>
        <c:auto val="1"/>
        <c:lblAlgn val="ctr"/>
        <c:lblOffset val="100"/>
        <c:noMultiLvlLbl val="0"/>
      </c:catAx>
      <c:valAx>
        <c:axId val="2146596152"/>
        <c:scaling>
          <c:orientation val="minMax"/>
          <c:max val="3.5"/>
          <c:min val="0.0"/>
        </c:scaling>
        <c:delete val="1"/>
        <c:axPos val="t"/>
        <c:numFmt formatCode="General" sourceLinked="1"/>
        <c:majorTickMark val="out"/>
        <c:minorTickMark val="none"/>
        <c:tickLblPos val="nextTo"/>
        <c:crossAx val="2141504120"/>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cat>
            <c:strRef>
              <c:f>Détresse!$M$60:$M$66</c:f>
              <c:strCache>
                <c:ptCount val="7"/>
                <c:pt idx="0">
                  <c:v>2. J’ai senti que j’avais la bouche sèche.</c:v>
                </c:pt>
                <c:pt idx="1">
                  <c:v>4. J’ai eu de la difficulté à respirer (par exemple, respirations excessivement rapides, essoufflement).</c:v>
                </c:pt>
                <c:pt idx="2">
                  <c:v>7. J’ai eu des tremblements (par exemple, des mains).</c:v>
                </c:pt>
                <c:pt idx="3">
                  <c:v>9. Je me suis inquiété(e) en pensant à des situations où je pourrais paniquer et faire de moi un(e) idiot(e).</c:v>
                </c:pt>
                <c:pt idx="4">
                  <c:v>15. J’ai eu le sentiment d’être presque pris(e) de panique.</c:v>
                </c:pt>
                <c:pt idx="5">
                  <c:v>19. J’ai senti mon coeur battre vite sans effort physique.</c:v>
                </c:pt>
                <c:pt idx="6">
                  <c:v>20. J’ai eu peur sans bonne raison.</c:v>
                </c:pt>
              </c:strCache>
            </c:strRef>
          </c:cat>
          <c:val>
            <c:numRef>
              <c:f>Détresse!$N$60:$N$66</c:f>
              <c:numCache>
                <c:formatCode>General</c:formatCode>
                <c:ptCount val="7"/>
                <c:pt idx="0">
                  <c:v>0.0</c:v>
                </c:pt>
                <c:pt idx="1">
                  <c:v>0.0</c:v>
                </c:pt>
                <c:pt idx="2">
                  <c:v>0.0</c:v>
                </c:pt>
                <c:pt idx="3">
                  <c:v>0.0</c:v>
                </c:pt>
                <c:pt idx="4">
                  <c:v>0.0</c:v>
                </c:pt>
                <c:pt idx="5">
                  <c:v>0.0</c:v>
                </c:pt>
                <c:pt idx="6">
                  <c:v>0.0</c:v>
                </c:pt>
              </c:numCache>
            </c:numRef>
          </c:val>
        </c:ser>
        <c:dLbls>
          <c:showLegendKey val="0"/>
          <c:showVal val="0"/>
          <c:showCatName val="0"/>
          <c:showSerName val="0"/>
          <c:showPercent val="0"/>
          <c:showBubbleSize val="0"/>
        </c:dLbls>
        <c:gapWidth val="150"/>
        <c:axId val="2146867656"/>
        <c:axId val="2146853304"/>
      </c:barChart>
      <c:catAx>
        <c:axId val="2146867656"/>
        <c:scaling>
          <c:orientation val="maxMin"/>
        </c:scaling>
        <c:delete val="1"/>
        <c:axPos val="l"/>
        <c:majorTickMark val="out"/>
        <c:minorTickMark val="none"/>
        <c:tickLblPos val="nextTo"/>
        <c:crossAx val="2146853304"/>
        <c:crosses val="autoZero"/>
        <c:auto val="1"/>
        <c:lblAlgn val="ctr"/>
        <c:lblOffset val="100"/>
        <c:noMultiLvlLbl val="0"/>
      </c:catAx>
      <c:valAx>
        <c:axId val="2146853304"/>
        <c:scaling>
          <c:orientation val="minMax"/>
          <c:max val="3.5"/>
          <c:min val="0.0"/>
        </c:scaling>
        <c:delete val="1"/>
        <c:axPos val="t"/>
        <c:numFmt formatCode="General" sourceLinked="1"/>
        <c:majorTickMark val="out"/>
        <c:minorTickMark val="none"/>
        <c:tickLblPos val="nextTo"/>
        <c:crossAx val="2146867656"/>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bar"/>
        <c:grouping val="clustered"/>
        <c:varyColors val="0"/>
        <c:ser>
          <c:idx val="0"/>
          <c:order val="0"/>
          <c:spPr>
            <a:solidFill>
              <a:srgbClr val="47CDCE"/>
            </a:solidFill>
            <a:ln>
              <a:solidFill>
                <a:srgbClr val="47CDCE"/>
              </a:solidFill>
            </a:ln>
            <a:effectLst/>
          </c:spPr>
          <c:invertIfNegative val="0"/>
          <c:dLbls>
            <c:txPr>
              <a:bodyPr/>
              <a:lstStyle/>
              <a:p>
                <a:pPr>
                  <a:defRPr sz="1200" b="1" i="0"/>
                </a:pPr>
                <a:endParaRPr lang="fr-FR"/>
              </a:p>
            </c:txPr>
            <c:showLegendKey val="0"/>
            <c:showVal val="1"/>
            <c:showCatName val="0"/>
            <c:showSerName val="0"/>
            <c:showPercent val="0"/>
            <c:showBubbleSize val="0"/>
            <c:showLeaderLines val="0"/>
          </c:dLbls>
          <c:cat>
            <c:strRef>
              <c:f>Détresse!$M$68:$M$74</c:f>
              <c:strCache>
                <c:ptCount val="7"/>
                <c:pt idx="0">
                  <c:v>1. J’ai trouvé difficile de me relaxer.</c:v>
                </c:pt>
                <c:pt idx="1">
                  <c:v>6. J’ai réagi de façon exagérée.</c:v>
                </c:pt>
                <c:pt idx="2">
                  <c:v>8. J’ai eu l’impression d’être nerveux/nerveuse.</c:v>
                </c:pt>
                <c:pt idx="3">
                  <c:v>11. Je me suis aperçu(e) que je devenais agité(e).</c:v>
                </c:pt>
                <c:pt idx="4">
                  <c:v>12. J’ai eu de la difficulté à me détendre.</c:v>
                </c:pt>
                <c:pt idx="5">
                  <c:v>14. J’ai été intolérant(e) à tout ce qui m’empêchait de faire ce que j’avais à faire.</c:v>
                </c:pt>
                <c:pt idx="6">
                  <c:v>18. J’ai eu l’impression d’être agacé(e) pour un oui pour un non.</c:v>
                </c:pt>
              </c:strCache>
            </c:strRef>
          </c:cat>
          <c:val>
            <c:numRef>
              <c:f>Détresse!$N$68:$N$74</c:f>
              <c:numCache>
                <c:formatCode>General</c:formatCode>
                <c:ptCount val="7"/>
                <c:pt idx="0">
                  <c:v>0.0</c:v>
                </c:pt>
                <c:pt idx="1">
                  <c:v>0.0</c:v>
                </c:pt>
                <c:pt idx="2">
                  <c:v>0.0</c:v>
                </c:pt>
                <c:pt idx="3">
                  <c:v>0.0</c:v>
                </c:pt>
                <c:pt idx="4">
                  <c:v>0.0</c:v>
                </c:pt>
                <c:pt idx="5">
                  <c:v>0.0</c:v>
                </c:pt>
                <c:pt idx="6">
                  <c:v>0.0</c:v>
                </c:pt>
              </c:numCache>
            </c:numRef>
          </c:val>
        </c:ser>
        <c:dLbls>
          <c:showLegendKey val="0"/>
          <c:showVal val="0"/>
          <c:showCatName val="0"/>
          <c:showSerName val="0"/>
          <c:showPercent val="0"/>
          <c:showBubbleSize val="0"/>
        </c:dLbls>
        <c:gapWidth val="150"/>
        <c:axId val="2146675160"/>
        <c:axId val="2146670984"/>
      </c:barChart>
      <c:catAx>
        <c:axId val="2146675160"/>
        <c:scaling>
          <c:orientation val="maxMin"/>
        </c:scaling>
        <c:delete val="1"/>
        <c:axPos val="l"/>
        <c:majorTickMark val="out"/>
        <c:minorTickMark val="none"/>
        <c:tickLblPos val="nextTo"/>
        <c:crossAx val="2146670984"/>
        <c:crosses val="autoZero"/>
        <c:auto val="1"/>
        <c:lblAlgn val="ctr"/>
        <c:lblOffset val="100"/>
        <c:noMultiLvlLbl val="0"/>
      </c:catAx>
      <c:valAx>
        <c:axId val="2146670984"/>
        <c:scaling>
          <c:orientation val="minMax"/>
          <c:max val="3.5"/>
          <c:min val="0.0"/>
        </c:scaling>
        <c:delete val="1"/>
        <c:axPos val="t"/>
        <c:numFmt formatCode="General" sourceLinked="1"/>
        <c:majorTickMark val="out"/>
        <c:minorTickMark val="none"/>
        <c:tickLblPos val="nextTo"/>
        <c:crossAx val="2146675160"/>
        <c:crosses val="autoZero"/>
        <c:crossBetween val="between"/>
        <c:majorUnit val="1.0"/>
      </c:valAx>
      <c:spPr>
        <a:noFill/>
        <a:ln>
          <a:noFill/>
        </a:ln>
      </c:spPr>
    </c:plotArea>
    <c:plotVisOnly val="1"/>
    <c:dispBlanksAs val="gap"/>
    <c:showDLblsOverMax val="0"/>
  </c:chart>
  <c:spPr>
    <a:noFill/>
    <a:ln>
      <a:noFill/>
    </a:ln>
  </c:spPr>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Détresse!$H$41</c:f>
              <c:strCache>
                <c:ptCount val="1"/>
                <c:pt idx="0">
                  <c:v>”dépression”</c:v>
                </c:pt>
              </c:strCache>
            </c:strRef>
          </c:tx>
          <c:spPr>
            <a:solidFill>
              <a:srgbClr val="70D32E"/>
            </a:solidFill>
            <a:ln>
              <a:solidFill>
                <a:srgbClr val="70D32E"/>
              </a:solidFill>
            </a:ln>
          </c:spPr>
          <c:invertIfNegative val="0"/>
          <c:dPt>
            <c:idx val="1"/>
            <c:invertIfNegative val="0"/>
            <c:bubble3D val="0"/>
            <c:spPr>
              <a:solidFill>
                <a:srgbClr val="E5BD26"/>
              </a:solidFill>
              <a:ln>
                <a:solidFill>
                  <a:srgbClr val="E5BD26"/>
                </a:solidFill>
              </a:ln>
            </c:spPr>
          </c:dPt>
          <c:dPt>
            <c:idx val="2"/>
            <c:invertIfNegative val="0"/>
            <c:bubble3D val="0"/>
            <c:spPr>
              <a:solidFill>
                <a:srgbClr val="E4553F"/>
              </a:solidFill>
              <a:ln>
                <a:solidFill>
                  <a:srgbClr val="E4553F"/>
                </a:solidFill>
              </a:ln>
            </c:spPr>
          </c:dPt>
          <c:dPt>
            <c:idx val="3"/>
            <c:invertIfNegative val="0"/>
            <c:bubble3D val="0"/>
            <c:spPr>
              <a:solidFill>
                <a:srgbClr val="47CDCE"/>
              </a:solidFill>
              <a:ln>
                <a:solidFill>
                  <a:srgbClr val="47CDCE"/>
                </a:solidFill>
              </a:ln>
            </c:spPr>
          </c:dPt>
          <c:dLbls>
            <c:txPr>
              <a:bodyPr/>
              <a:lstStyle/>
              <a:p>
                <a:pPr>
                  <a:defRPr sz="1200" b="1" i="0"/>
                </a:pPr>
                <a:endParaRPr lang="fr-FR"/>
              </a:p>
            </c:txPr>
            <c:showLegendKey val="0"/>
            <c:showVal val="1"/>
            <c:showCatName val="0"/>
            <c:showSerName val="0"/>
            <c:showPercent val="0"/>
            <c:showBubbleSize val="0"/>
            <c:showLeaderLines val="0"/>
          </c:dLbls>
          <c:cat>
            <c:strRef>
              <c:f>Détresse!$G$42:$G$45</c:f>
              <c:strCache>
                <c:ptCount val="4"/>
                <c:pt idx="0">
                  <c:v>Bon vécu</c:v>
                </c:pt>
                <c:pt idx="1">
                  <c:v>Vécu modéré</c:v>
                </c:pt>
                <c:pt idx="2">
                  <c:v>Vécu difficile</c:v>
                </c:pt>
                <c:pt idx="3">
                  <c:v>Mon score</c:v>
                </c:pt>
              </c:strCache>
            </c:strRef>
          </c:cat>
          <c:val>
            <c:numRef>
              <c:f>Détresse!$H$42:$H$45</c:f>
              <c:numCache>
                <c:formatCode>General</c:formatCode>
                <c:ptCount val="4"/>
                <c:pt idx="0">
                  <c:v>3.73</c:v>
                </c:pt>
                <c:pt idx="1">
                  <c:v>6.12</c:v>
                </c:pt>
                <c:pt idx="2">
                  <c:v>11.65</c:v>
                </c:pt>
                <c:pt idx="3">
                  <c:v>0.0</c:v>
                </c:pt>
              </c:numCache>
            </c:numRef>
          </c:val>
        </c:ser>
        <c:dLbls>
          <c:showLegendKey val="0"/>
          <c:showVal val="0"/>
          <c:showCatName val="0"/>
          <c:showSerName val="0"/>
          <c:showPercent val="0"/>
          <c:showBubbleSize val="0"/>
        </c:dLbls>
        <c:gapWidth val="150"/>
        <c:axId val="2146572168"/>
        <c:axId val="2146583256"/>
      </c:barChart>
      <c:catAx>
        <c:axId val="2146572168"/>
        <c:scaling>
          <c:orientation val="minMax"/>
        </c:scaling>
        <c:delete val="0"/>
        <c:axPos val="b"/>
        <c:majorTickMark val="out"/>
        <c:minorTickMark val="none"/>
        <c:tickLblPos val="nextTo"/>
        <c:crossAx val="2146583256"/>
        <c:crosses val="autoZero"/>
        <c:auto val="1"/>
        <c:lblAlgn val="ctr"/>
        <c:lblOffset val="100"/>
        <c:noMultiLvlLbl val="0"/>
      </c:catAx>
      <c:valAx>
        <c:axId val="2146583256"/>
        <c:scaling>
          <c:orientation val="minMax"/>
          <c:max val="21.0"/>
          <c:min val="0.0"/>
        </c:scaling>
        <c:delete val="0"/>
        <c:axPos val="l"/>
        <c:numFmt formatCode="General" sourceLinked="1"/>
        <c:majorTickMark val="out"/>
        <c:minorTickMark val="none"/>
        <c:tickLblPos val="nextTo"/>
        <c:crossAx val="2146572168"/>
        <c:crosses val="autoZero"/>
        <c:crossBetween val="between"/>
      </c:valAx>
    </c:plotArea>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5.jpeg"/><Relationship Id="rId6" Type="http://schemas.microsoft.com/office/2007/relationships/hdphoto" Target="../media/hdphoto1.wdp"/><Relationship Id="rId7" Type="http://schemas.openxmlformats.org/officeDocument/2006/relationships/image" Target="../media/image6.png"/><Relationship Id="rId8" Type="http://schemas.microsoft.com/office/2007/relationships/hdphoto" Target="../media/hdphoto2.wdp"/><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7" Type="http://schemas.openxmlformats.org/officeDocument/2006/relationships/image" Target="../media/image8.emf"/><Relationship Id="rId8" Type="http://schemas.openxmlformats.org/officeDocument/2006/relationships/chart" Target="../charts/chart3.xml"/><Relationship Id="rId1" Type="http://schemas.openxmlformats.org/officeDocument/2006/relationships/image" Target="../media/image1.png"/><Relationship Id="rId2"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1" Type="http://schemas.openxmlformats.org/officeDocument/2006/relationships/image" Target="../media/image11.emf"/><Relationship Id="rId12" Type="http://schemas.openxmlformats.org/officeDocument/2006/relationships/chart" Target="../charts/chart6.xml"/><Relationship Id="rId13" Type="http://schemas.openxmlformats.org/officeDocument/2006/relationships/chart" Target="../charts/chart7.xml"/><Relationship Id="rId14" Type="http://schemas.openxmlformats.org/officeDocument/2006/relationships/chart" Target="../charts/chart8.xml"/><Relationship Id="rId15" Type="http://schemas.openxmlformats.org/officeDocument/2006/relationships/chart" Target="../charts/chart9.xml"/><Relationship Id="rId16" Type="http://schemas.openxmlformats.org/officeDocument/2006/relationships/chart" Target="../charts/chart10.xml"/><Relationship Id="rId17" Type="http://schemas.openxmlformats.org/officeDocument/2006/relationships/chart" Target="../charts/chart11.xml"/><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7" Type="http://schemas.openxmlformats.org/officeDocument/2006/relationships/chart" Target="../charts/chart4.xml"/><Relationship Id="rId8" Type="http://schemas.openxmlformats.org/officeDocument/2006/relationships/chart" Target="../charts/chart5.xml"/><Relationship Id="rId9" Type="http://schemas.openxmlformats.org/officeDocument/2006/relationships/image" Target="../media/image9.emf"/><Relationship Id="rId10"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1" Type="http://schemas.openxmlformats.org/officeDocument/2006/relationships/chart" Target="../charts/chart15.xml"/><Relationship Id="rId12" Type="http://schemas.openxmlformats.org/officeDocument/2006/relationships/image" Target="../media/image13.emf"/><Relationship Id="rId13" Type="http://schemas.openxmlformats.org/officeDocument/2006/relationships/chart" Target="../charts/chart16.xml"/><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7" Type="http://schemas.openxmlformats.org/officeDocument/2006/relationships/chart" Target="../charts/chart12.xml"/><Relationship Id="rId8" Type="http://schemas.openxmlformats.org/officeDocument/2006/relationships/chart" Target="../charts/chart13.xml"/><Relationship Id="rId9" Type="http://schemas.openxmlformats.org/officeDocument/2006/relationships/chart" Target="../charts/chart14.xml"/><Relationship Id="rId10"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7" Type="http://schemas.openxmlformats.org/officeDocument/2006/relationships/chart" Target="../charts/chart17.xml"/><Relationship Id="rId8" Type="http://schemas.openxmlformats.org/officeDocument/2006/relationships/image" Target="../media/image14.emf"/><Relationship Id="rId9" Type="http://schemas.openxmlformats.org/officeDocument/2006/relationships/chart" Target="../charts/chart18.xml"/><Relationship Id="rId10" Type="http://schemas.openxmlformats.org/officeDocument/2006/relationships/image" Target="../media/image15.emf"/><Relationship Id="rId11" Type="http://schemas.openxmlformats.org/officeDocument/2006/relationships/chart" Target="../charts/chart19.xml"/><Relationship Id="rId1" Type="http://schemas.openxmlformats.org/officeDocument/2006/relationships/image" Target="../media/image1.png"/><Relationship Id="rId2"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1" Type="http://schemas.openxmlformats.org/officeDocument/2006/relationships/chart" Target="../charts/chart22.xml"/><Relationship Id="rId12" Type="http://schemas.openxmlformats.org/officeDocument/2006/relationships/chart" Target="../charts/chart23.xml"/><Relationship Id="rId13" Type="http://schemas.openxmlformats.org/officeDocument/2006/relationships/image" Target="../media/image16.png"/><Relationship Id="rId14" Type="http://schemas.openxmlformats.org/officeDocument/2006/relationships/image" Target="../media/image17.png"/><Relationship Id="rId15" Type="http://schemas.openxmlformats.org/officeDocument/2006/relationships/image" Target="../media/image18.png"/><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5.jpeg"/><Relationship Id="rId6" Type="http://schemas.microsoft.com/office/2007/relationships/hdphoto" Target="../media/hdphoto1.wdp"/><Relationship Id="rId7" Type="http://schemas.openxmlformats.org/officeDocument/2006/relationships/image" Target="../media/image6.png"/><Relationship Id="rId8" Type="http://schemas.microsoft.com/office/2007/relationships/hdphoto" Target="../media/hdphoto2.wdp"/><Relationship Id="rId9" Type="http://schemas.openxmlformats.org/officeDocument/2006/relationships/chart" Target="../charts/chart20.xml"/><Relationship Id="rId10"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1" Type="http://schemas.openxmlformats.org/officeDocument/2006/relationships/image" Target="../media/image1.pn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1" Type="http://schemas.openxmlformats.org/officeDocument/2006/relationships/image" Target="../media/image1.png"/><Relationship Id="rId2"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1" Type="http://schemas.openxmlformats.org/officeDocument/2006/relationships/image" Target="../media/image1.png"/><Relationship Id="rId2"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1" Type="http://schemas.openxmlformats.org/officeDocument/2006/relationships/image" Target="../media/image1.png"/><Relationship Id="rId2"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1" Type="http://schemas.openxmlformats.org/officeDocument/2006/relationships/image" Target="../media/image1.png"/><Relationship Id="rId2"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1" Type="http://schemas.openxmlformats.org/officeDocument/2006/relationships/image" Target="../media/image1.png"/><Relationship Id="rId2"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1" Type="http://schemas.openxmlformats.org/officeDocument/2006/relationships/image" Target="../media/image1.png"/><Relationship Id="rId2"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emf"/><Relationship Id="rId5" Type="http://schemas.openxmlformats.org/officeDocument/2006/relationships/image" Target="../media/image6.png"/><Relationship Id="rId6" Type="http://schemas.microsoft.com/office/2007/relationships/hdphoto" Target="../media/hdphoto2.wdp"/><Relationship Id="rId7" Type="http://schemas.openxmlformats.org/officeDocument/2006/relationships/image" Target="../media/image7.jpg"/><Relationship Id="rId8" Type="http://schemas.openxmlformats.org/officeDocument/2006/relationships/chart" Target="../charts/chart1.xml"/><Relationship Id="rId9" Type="http://schemas.openxmlformats.org/officeDocument/2006/relationships/chart" Target="../charts/chart2.xml"/><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15" name="Autre processus 14"/>
        <xdr:cNvSpPr/>
      </xdr:nvSpPr>
      <xdr:spPr>
        <a:xfrm>
          <a:off x="13363163" y="0"/>
          <a:ext cx="1041400" cy="1949450"/>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16" name="Autre processus 15"/>
        <xdr:cNvSpPr/>
      </xdr:nvSpPr>
      <xdr:spPr>
        <a:xfrm>
          <a:off x="14468063" y="0"/>
          <a:ext cx="1041400" cy="1949450"/>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17" name="Autre processus 16"/>
        <xdr:cNvSpPr/>
      </xdr:nvSpPr>
      <xdr:spPr>
        <a:xfrm>
          <a:off x="12258261" y="0"/>
          <a:ext cx="1041400" cy="1949450"/>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18" name="Image 17"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326613" y="446050"/>
          <a:ext cx="1077951" cy="1077950"/>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19" name="Image 18"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58263" y="481128"/>
          <a:ext cx="1048451" cy="1042873"/>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20" name="Image 19"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68064" y="481128"/>
          <a:ext cx="1042873" cy="1042873"/>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25" name="Image 24"/>
        <xdr:cNvPicPr>
          <a:picLocks noChangeAspect="1"/>
        </xdr:cNvPicPr>
      </xdr:nvPicPr>
      <xdr:blipFill>
        <a:blip xmlns:r="http://schemas.openxmlformats.org/officeDocument/2006/relationships" r:embed="rId4"/>
        <a:stretch>
          <a:fillRect/>
        </a:stretch>
      </xdr:blipFill>
      <xdr:spPr>
        <a:xfrm>
          <a:off x="482601" y="565978"/>
          <a:ext cx="1549399" cy="741655"/>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26" name="Rectangle 25"/>
        <xdr:cNvSpPr/>
      </xdr:nvSpPr>
      <xdr:spPr>
        <a:xfrm>
          <a:off x="0" y="571363"/>
          <a:ext cx="482600" cy="711200"/>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5</xdr:col>
      <xdr:colOff>110434</xdr:colOff>
      <xdr:row>56</xdr:row>
      <xdr:rowOff>131861</xdr:rowOff>
    </xdr:from>
    <xdr:to>
      <xdr:col>6</xdr:col>
      <xdr:colOff>463908</xdr:colOff>
      <xdr:row>62</xdr:row>
      <xdr:rowOff>150718</xdr:rowOff>
    </xdr:to>
    <xdr:sp macro="" textlink="">
      <xdr:nvSpPr>
        <xdr:cNvPr id="27" name="Ellipse 26"/>
        <xdr:cNvSpPr>
          <a:spLocks noChangeAspect="1"/>
        </xdr:cNvSpPr>
      </xdr:nvSpPr>
      <xdr:spPr>
        <a:xfrm>
          <a:off x="3837608" y="9021861"/>
          <a:ext cx="1181735" cy="1219835"/>
        </a:xfrm>
        <a:prstGeom prst="ellipse">
          <a:avLst/>
        </a:prstGeom>
        <a:solidFill>
          <a:schemeClr val="bg1"/>
        </a:solidFill>
        <a:ln>
          <a:solidFill>
            <a:srgbClr val="00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endParaRPr lang="fr-FR"/>
        </a:p>
      </xdr:txBody>
    </xdr:sp>
    <xdr:clientData/>
  </xdr:twoCellAnchor>
  <xdr:twoCellAnchor editAs="oneCell">
    <xdr:from>
      <xdr:col>5</xdr:col>
      <xdr:colOff>110434</xdr:colOff>
      <xdr:row>56</xdr:row>
      <xdr:rowOff>124241</xdr:rowOff>
    </xdr:from>
    <xdr:to>
      <xdr:col>6</xdr:col>
      <xdr:colOff>471528</xdr:colOff>
      <xdr:row>62</xdr:row>
      <xdr:rowOff>150718</xdr:rowOff>
    </xdr:to>
    <xdr:pic>
      <xdr:nvPicPr>
        <xdr:cNvPr id="28" name="Image 27"/>
        <xdr:cNvPicPr/>
      </xdr:nvPicPr>
      <xdr:blipFill>
        <a:blip xmlns:r="http://schemas.openxmlformats.org/officeDocument/2006/relationships" r:embed="rId5">
          <a:alphaModFix/>
          <a:grayscl/>
          <a:extLst>
            <a:ext uri="{BEBA8EAE-BF5A-486C-A8C5-ECC9F3942E4B}">
              <a14:imgProps xmlns:a14="http://schemas.microsoft.com/office/drawing/2010/main">
                <a14:imgLayer r:embed="rId6">
                  <a14:imgEffect>
                    <a14:saturation sat="200000"/>
                  </a14:imgEffect>
                </a14:imgLayer>
              </a14:imgProps>
            </a:ext>
            <a:ext uri="{28A0092B-C50C-407E-A947-70E740481C1C}">
              <a14:useLocalDpi xmlns:a14="http://schemas.microsoft.com/office/drawing/2010/main" val="0"/>
            </a:ext>
          </a:extLst>
        </a:blip>
        <a:stretch>
          <a:fillRect/>
        </a:stretch>
      </xdr:blipFill>
      <xdr:spPr>
        <a:xfrm>
          <a:off x="3837608" y="9014241"/>
          <a:ext cx="1189355" cy="1227455"/>
        </a:xfrm>
        <a:prstGeom prst="ellipse">
          <a:avLst/>
        </a:prstGeom>
      </xdr:spPr>
    </xdr:pic>
    <xdr:clientData/>
  </xdr:twoCellAnchor>
  <xdr:twoCellAnchor>
    <xdr:from>
      <xdr:col>4</xdr:col>
      <xdr:colOff>570708</xdr:colOff>
      <xdr:row>61</xdr:row>
      <xdr:rowOff>143112</xdr:rowOff>
    </xdr:from>
    <xdr:to>
      <xdr:col>6</xdr:col>
      <xdr:colOff>522319</xdr:colOff>
      <xdr:row>65</xdr:row>
      <xdr:rowOff>132137</xdr:rowOff>
    </xdr:to>
    <xdr:sp macro="" textlink="">
      <xdr:nvSpPr>
        <xdr:cNvPr id="29" name="ZoneTexte 28"/>
        <xdr:cNvSpPr txBox="1"/>
      </xdr:nvSpPr>
      <xdr:spPr>
        <a:xfrm rot="701874">
          <a:off x="3469621" y="10040829"/>
          <a:ext cx="1608133" cy="762069"/>
        </a:xfrm>
        <a:prstGeom prst="rect">
          <a:avLst/>
        </a:prstGeom>
        <a:noFill/>
      </xdr:spPr>
      <xdr:txBody>
        <a:bodyPr wrap="square" rtlCol="0">
          <a:noAutofit/>
        </a:bodyPr>
        <a:lstStyle>
          <a:defPPr>
            <a:defRPr lang="fr-FR"/>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a:solidFill>
                <a:schemeClr val="bg1"/>
              </a:solidFill>
              <a:latin typeface="SignPainter-HouseScript"/>
              <a:cs typeface="SignPainter-HouseScript"/>
            </a:rPr>
            <a:t>Kevin Chassangre</a:t>
          </a:r>
        </a:p>
        <a:p>
          <a:r>
            <a:rPr lang="fr-FR">
              <a:solidFill>
                <a:schemeClr val="bg1"/>
              </a:solidFill>
              <a:latin typeface="SignPainter-HouseScript"/>
              <a:cs typeface="SignPainter-HouseScript"/>
            </a:rPr>
            <a:t>#jesuisunimposteur</a:t>
          </a: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3" name="Image 12"/>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twoCellAnchor editAs="oneCell">
    <xdr:from>
      <xdr:col>4</xdr:col>
      <xdr:colOff>38100</xdr:colOff>
      <xdr:row>25</xdr:row>
      <xdr:rowOff>25400</xdr:rowOff>
    </xdr:from>
    <xdr:to>
      <xdr:col>18</xdr:col>
      <xdr:colOff>159130</xdr:colOff>
      <xdr:row>64</xdr:row>
      <xdr:rowOff>101600</xdr:rowOff>
    </xdr:to>
    <xdr:pic>
      <xdr:nvPicPr>
        <xdr:cNvPr id="11" name="Image 10"/>
        <xdr:cNvPicPr>
          <a:picLocks noChangeAspect="1"/>
        </xdr:cNvPicPr>
      </xdr:nvPicPr>
      <xdr:blipFill>
        <a:blip xmlns:r="http://schemas.openxmlformats.org/officeDocument/2006/relationships" r:embed="rId7"/>
        <a:stretch>
          <a:fillRect/>
        </a:stretch>
      </xdr:blipFill>
      <xdr:spPr>
        <a:xfrm>
          <a:off x="2933700" y="5943600"/>
          <a:ext cx="10573130" cy="8877300"/>
        </a:xfrm>
        <a:prstGeom prst="rect">
          <a:avLst/>
        </a:prstGeom>
      </xdr:spPr>
    </xdr:pic>
    <xdr:clientData/>
  </xdr:twoCellAnchor>
  <xdr:twoCellAnchor>
    <xdr:from>
      <xdr:col>10</xdr:col>
      <xdr:colOff>215900</xdr:colOff>
      <xdr:row>26</xdr:row>
      <xdr:rowOff>50800</xdr:rowOff>
    </xdr:from>
    <xdr:to>
      <xdr:col>18</xdr:col>
      <xdr:colOff>63500</xdr:colOff>
      <xdr:row>64</xdr:row>
      <xdr:rowOff>63500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twoCellAnchor>
    <xdr:from>
      <xdr:col>7</xdr:col>
      <xdr:colOff>444500</xdr:colOff>
      <xdr:row>53</xdr:row>
      <xdr:rowOff>50800</xdr:rowOff>
    </xdr:from>
    <xdr:to>
      <xdr:col>9</xdr:col>
      <xdr:colOff>596900</xdr:colOff>
      <xdr:row>56</xdr:row>
      <xdr:rowOff>63500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444500</xdr:colOff>
      <xdr:row>55</xdr:row>
      <xdr:rowOff>127000</xdr:rowOff>
    </xdr:from>
    <xdr:to>
      <xdr:col>9</xdr:col>
      <xdr:colOff>596900</xdr:colOff>
      <xdr:row>58</xdr:row>
      <xdr:rowOff>139700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698500</xdr:colOff>
      <xdr:row>35</xdr:row>
      <xdr:rowOff>63500</xdr:rowOff>
    </xdr:from>
    <xdr:to>
      <xdr:col>11</xdr:col>
      <xdr:colOff>88900</xdr:colOff>
      <xdr:row>51</xdr:row>
      <xdr:rowOff>101600</xdr:rowOff>
    </xdr:to>
    <xdr:pic>
      <xdr:nvPicPr>
        <xdr:cNvPr id="13" name="Image 12"/>
        <xdr:cNvPicPr>
          <a:picLocks noChangeAspect="1"/>
        </xdr:cNvPicPr>
      </xdr:nvPicPr>
      <xdr:blipFill>
        <a:blip xmlns:r="http://schemas.openxmlformats.org/officeDocument/2006/relationships" r:embed="rId9"/>
        <a:stretch>
          <a:fillRect/>
        </a:stretch>
      </xdr:blipFill>
      <xdr:spPr>
        <a:xfrm>
          <a:off x="1066800" y="25793700"/>
          <a:ext cx="7670800" cy="3390900"/>
        </a:xfrm>
        <a:prstGeom prst="rect">
          <a:avLst/>
        </a:prstGeom>
      </xdr:spPr>
    </xdr:pic>
    <xdr:clientData/>
  </xdr:twoCellAnchor>
  <xdr:twoCellAnchor editAs="oneCell">
    <xdr:from>
      <xdr:col>1</xdr:col>
      <xdr:colOff>698500</xdr:colOff>
      <xdr:row>53</xdr:row>
      <xdr:rowOff>38100</xdr:rowOff>
    </xdr:from>
    <xdr:to>
      <xdr:col>11</xdr:col>
      <xdr:colOff>88900</xdr:colOff>
      <xdr:row>67</xdr:row>
      <xdr:rowOff>215900</xdr:rowOff>
    </xdr:to>
    <xdr:pic>
      <xdr:nvPicPr>
        <xdr:cNvPr id="14" name="Image 13"/>
        <xdr:cNvPicPr>
          <a:picLocks noChangeAspect="1"/>
        </xdr:cNvPicPr>
      </xdr:nvPicPr>
      <xdr:blipFill>
        <a:blip xmlns:r="http://schemas.openxmlformats.org/officeDocument/2006/relationships" r:embed="rId10"/>
        <a:stretch>
          <a:fillRect/>
        </a:stretch>
      </xdr:blipFill>
      <xdr:spPr>
        <a:xfrm>
          <a:off x="1066800" y="29502100"/>
          <a:ext cx="7670800" cy="3340100"/>
        </a:xfrm>
        <a:prstGeom prst="rect">
          <a:avLst/>
        </a:prstGeom>
      </xdr:spPr>
    </xdr:pic>
    <xdr:clientData/>
  </xdr:twoCellAnchor>
  <xdr:twoCellAnchor editAs="oneCell">
    <xdr:from>
      <xdr:col>2</xdr:col>
      <xdr:colOff>0</xdr:colOff>
      <xdr:row>69</xdr:row>
      <xdr:rowOff>50800</xdr:rowOff>
    </xdr:from>
    <xdr:to>
      <xdr:col>11</xdr:col>
      <xdr:colOff>114300</xdr:colOff>
      <xdr:row>85</xdr:row>
      <xdr:rowOff>152400</xdr:rowOff>
    </xdr:to>
    <xdr:pic>
      <xdr:nvPicPr>
        <xdr:cNvPr id="15" name="Image 14"/>
        <xdr:cNvPicPr>
          <a:picLocks noChangeAspect="1"/>
        </xdr:cNvPicPr>
      </xdr:nvPicPr>
      <xdr:blipFill>
        <a:blip xmlns:r="http://schemas.openxmlformats.org/officeDocument/2006/relationships" r:embed="rId11"/>
        <a:stretch>
          <a:fillRect/>
        </a:stretch>
      </xdr:blipFill>
      <xdr:spPr>
        <a:xfrm>
          <a:off x="1092200" y="33134300"/>
          <a:ext cx="7670800" cy="3340100"/>
        </a:xfrm>
        <a:prstGeom prst="rect">
          <a:avLst/>
        </a:prstGeom>
      </xdr:spPr>
    </xdr:pic>
    <xdr:clientData/>
  </xdr:twoCellAnchor>
  <xdr:twoCellAnchor>
    <xdr:from>
      <xdr:col>6</xdr:col>
      <xdr:colOff>63500</xdr:colOff>
      <xdr:row>36</xdr:row>
      <xdr:rowOff>0</xdr:rowOff>
    </xdr:from>
    <xdr:to>
      <xdr:col>11</xdr:col>
      <xdr:colOff>101600</xdr:colOff>
      <xdr:row>51</xdr:row>
      <xdr:rowOff>88900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114300</xdr:colOff>
      <xdr:row>53</xdr:row>
      <xdr:rowOff>190500</xdr:rowOff>
    </xdr:from>
    <xdr:to>
      <xdr:col>11</xdr:col>
      <xdr:colOff>63500</xdr:colOff>
      <xdr:row>67</xdr:row>
      <xdr:rowOff>177800</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139700</xdr:colOff>
      <xdr:row>69</xdr:row>
      <xdr:rowOff>215900</xdr:rowOff>
    </xdr:from>
    <xdr:to>
      <xdr:col>11</xdr:col>
      <xdr:colOff>88900</xdr:colOff>
      <xdr:row>85</xdr:row>
      <xdr:rowOff>152400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139700</xdr:colOff>
      <xdr:row>35</xdr:row>
      <xdr:rowOff>63500</xdr:rowOff>
    </xdr:from>
    <xdr:to>
      <xdr:col>17</xdr:col>
      <xdr:colOff>279400</xdr:colOff>
      <xdr:row>51</xdr:row>
      <xdr:rowOff>101600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139700</xdr:colOff>
      <xdr:row>53</xdr:row>
      <xdr:rowOff>38100</xdr:rowOff>
    </xdr:from>
    <xdr:to>
      <xdr:col>17</xdr:col>
      <xdr:colOff>292100</xdr:colOff>
      <xdr:row>67</xdr:row>
      <xdr:rowOff>215900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165100</xdr:colOff>
      <xdr:row>69</xdr:row>
      <xdr:rowOff>76200</xdr:rowOff>
    </xdr:from>
    <xdr:to>
      <xdr:col>18</xdr:col>
      <xdr:colOff>38100</xdr:colOff>
      <xdr:row>85</xdr:row>
      <xdr:rowOff>139700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twoCellAnchor>
    <xdr:from>
      <xdr:col>7</xdr:col>
      <xdr:colOff>444500</xdr:colOff>
      <xdr:row>98</xdr:row>
      <xdr:rowOff>50800</xdr:rowOff>
    </xdr:from>
    <xdr:to>
      <xdr:col>9</xdr:col>
      <xdr:colOff>596900</xdr:colOff>
      <xdr:row>99</xdr:row>
      <xdr:rowOff>63500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444500</xdr:colOff>
      <xdr:row>99</xdr:row>
      <xdr:rowOff>0</xdr:rowOff>
    </xdr:from>
    <xdr:to>
      <xdr:col>9</xdr:col>
      <xdr:colOff>596900</xdr:colOff>
      <xdr:row>100</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711200</xdr:colOff>
      <xdr:row>28</xdr:row>
      <xdr:rowOff>171450</xdr:rowOff>
    </xdr:from>
    <xdr:to>
      <xdr:col>10</xdr:col>
      <xdr:colOff>406400</xdr:colOff>
      <xdr:row>48</xdr:row>
      <xdr:rowOff>177800</xdr:rowOff>
    </xdr:to>
    <xdr:graphicFrame macro="">
      <xdr:nvGraphicFramePr>
        <xdr:cNvPr id="32" name="Graphique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698500</xdr:colOff>
      <xdr:row>58</xdr:row>
      <xdr:rowOff>12700</xdr:rowOff>
    </xdr:from>
    <xdr:to>
      <xdr:col>20</xdr:col>
      <xdr:colOff>406400</xdr:colOff>
      <xdr:row>77</xdr:row>
      <xdr:rowOff>165100</xdr:rowOff>
    </xdr:to>
    <xdr:pic>
      <xdr:nvPicPr>
        <xdr:cNvPr id="34" name="Image 33"/>
        <xdr:cNvPicPr>
          <a:picLocks noChangeAspect="1"/>
        </xdr:cNvPicPr>
      </xdr:nvPicPr>
      <xdr:blipFill>
        <a:blip xmlns:r="http://schemas.openxmlformats.org/officeDocument/2006/relationships" r:embed="rId10"/>
        <a:stretch>
          <a:fillRect/>
        </a:stretch>
      </xdr:blipFill>
      <xdr:spPr>
        <a:xfrm>
          <a:off x="1066800" y="13208000"/>
          <a:ext cx="13804900" cy="4495800"/>
        </a:xfrm>
        <a:prstGeom prst="rect">
          <a:avLst/>
        </a:prstGeom>
      </xdr:spPr>
    </xdr:pic>
    <xdr:clientData/>
  </xdr:twoCellAnchor>
  <xdr:twoCellAnchor>
    <xdr:from>
      <xdr:col>8</xdr:col>
      <xdr:colOff>76200</xdr:colOff>
      <xdr:row>58</xdr:row>
      <xdr:rowOff>165100</xdr:rowOff>
    </xdr:from>
    <xdr:to>
      <xdr:col>20</xdr:col>
      <xdr:colOff>381000</xdr:colOff>
      <xdr:row>77</xdr:row>
      <xdr:rowOff>165100</xdr:rowOff>
    </xdr:to>
    <xdr:graphicFrame macro="">
      <xdr:nvGraphicFramePr>
        <xdr:cNvPr id="27" name="Graphique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711200</xdr:colOff>
      <xdr:row>81</xdr:row>
      <xdr:rowOff>50800</xdr:rowOff>
    </xdr:from>
    <xdr:to>
      <xdr:col>20</xdr:col>
      <xdr:colOff>406400</xdr:colOff>
      <xdr:row>100</xdr:row>
      <xdr:rowOff>203200</xdr:rowOff>
    </xdr:to>
    <xdr:pic>
      <xdr:nvPicPr>
        <xdr:cNvPr id="37" name="Image 36"/>
        <xdr:cNvPicPr>
          <a:picLocks noChangeAspect="1"/>
        </xdr:cNvPicPr>
      </xdr:nvPicPr>
      <xdr:blipFill>
        <a:blip xmlns:r="http://schemas.openxmlformats.org/officeDocument/2006/relationships" r:embed="rId12"/>
        <a:stretch>
          <a:fillRect/>
        </a:stretch>
      </xdr:blipFill>
      <xdr:spPr>
        <a:xfrm>
          <a:off x="1079500" y="18503900"/>
          <a:ext cx="13792200" cy="4457700"/>
        </a:xfrm>
        <a:prstGeom prst="rect">
          <a:avLst/>
        </a:prstGeom>
      </xdr:spPr>
    </xdr:pic>
    <xdr:clientData/>
  </xdr:twoCellAnchor>
  <xdr:twoCellAnchor>
    <xdr:from>
      <xdr:col>7</xdr:col>
      <xdr:colOff>546100</xdr:colOff>
      <xdr:row>81</xdr:row>
      <xdr:rowOff>203200</xdr:rowOff>
    </xdr:from>
    <xdr:to>
      <xdr:col>20</xdr:col>
      <xdr:colOff>381000</xdr:colOff>
      <xdr:row>100</xdr:row>
      <xdr:rowOff>190500</xdr:rowOff>
    </xdr:to>
    <xdr:graphicFrame macro="">
      <xdr:nvGraphicFramePr>
        <xdr:cNvPr id="38" name="Graphique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twoCellAnchor>
    <xdr:from>
      <xdr:col>7</xdr:col>
      <xdr:colOff>444500</xdr:colOff>
      <xdr:row>75</xdr:row>
      <xdr:rowOff>50800</xdr:rowOff>
    </xdr:from>
    <xdr:to>
      <xdr:col>9</xdr:col>
      <xdr:colOff>596900</xdr:colOff>
      <xdr:row>76</xdr:row>
      <xdr:rowOff>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660400</xdr:colOff>
      <xdr:row>34</xdr:row>
      <xdr:rowOff>12700</xdr:rowOff>
    </xdr:from>
    <xdr:to>
      <xdr:col>20</xdr:col>
      <xdr:colOff>393700</xdr:colOff>
      <xdr:row>54</xdr:row>
      <xdr:rowOff>215900</xdr:rowOff>
    </xdr:to>
    <xdr:pic>
      <xdr:nvPicPr>
        <xdr:cNvPr id="19" name="Image 18"/>
        <xdr:cNvPicPr>
          <a:picLocks noChangeAspect="1"/>
        </xdr:cNvPicPr>
      </xdr:nvPicPr>
      <xdr:blipFill>
        <a:blip xmlns:r="http://schemas.openxmlformats.org/officeDocument/2006/relationships" r:embed="rId8"/>
        <a:stretch>
          <a:fillRect/>
        </a:stretch>
      </xdr:blipFill>
      <xdr:spPr>
        <a:xfrm>
          <a:off x="1028700" y="7950200"/>
          <a:ext cx="13830300" cy="4775200"/>
        </a:xfrm>
        <a:prstGeom prst="rect">
          <a:avLst/>
        </a:prstGeom>
      </xdr:spPr>
    </xdr:pic>
    <xdr:clientData/>
  </xdr:twoCellAnchor>
  <xdr:twoCellAnchor>
    <xdr:from>
      <xdr:col>9</xdr:col>
      <xdr:colOff>787400</xdr:colOff>
      <xdr:row>34</xdr:row>
      <xdr:rowOff>165100</xdr:rowOff>
    </xdr:from>
    <xdr:to>
      <xdr:col>20</xdr:col>
      <xdr:colOff>381000</xdr:colOff>
      <xdr:row>54</xdr:row>
      <xdr:rowOff>215900</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660400</xdr:colOff>
      <xdr:row>57</xdr:row>
      <xdr:rowOff>177800</xdr:rowOff>
    </xdr:from>
    <xdr:to>
      <xdr:col>20</xdr:col>
      <xdr:colOff>406400</xdr:colOff>
      <xdr:row>78</xdr:row>
      <xdr:rowOff>152400</xdr:rowOff>
    </xdr:to>
    <xdr:pic>
      <xdr:nvPicPr>
        <xdr:cNvPr id="22" name="Image 21"/>
        <xdr:cNvPicPr>
          <a:picLocks noChangeAspect="1"/>
        </xdr:cNvPicPr>
      </xdr:nvPicPr>
      <xdr:blipFill>
        <a:blip xmlns:r="http://schemas.openxmlformats.org/officeDocument/2006/relationships" r:embed="rId10"/>
        <a:stretch>
          <a:fillRect/>
        </a:stretch>
      </xdr:blipFill>
      <xdr:spPr>
        <a:xfrm>
          <a:off x="1028700" y="13373100"/>
          <a:ext cx="13843000" cy="4775200"/>
        </a:xfrm>
        <a:prstGeom prst="rect">
          <a:avLst/>
        </a:prstGeom>
      </xdr:spPr>
    </xdr:pic>
    <xdr:clientData/>
  </xdr:twoCellAnchor>
  <xdr:twoCellAnchor>
    <xdr:from>
      <xdr:col>9</xdr:col>
      <xdr:colOff>774700</xdr:colOff>
      <xdr:row>58</xdr:row>
      <xdr:rowOff>114300</xdr:rowOff>
    </xdr:from>
    <xdr:to>
      <xdr:col>20</xdr:col>
      <xdr:colOff>368300</xdr:colOff>
      <xdr:row>78</xdr:row>
      <xdr:rowOff>139700</xdr:rowOff>
    </xdr:to>
    <xdr:graphicFrame macro="">
      <xdr:nvGraphicFramePr>
        <xdr:cNvPr id="23" name="Graphique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5</xdr:col>
      <xdr:colOff>110434</xdr:colOff>
      <xdr:row>39</xdr:row>
      <xdr:rowOff>131861</xdr:rowOff>
    </xdr:from>
    <xdr:to>
      <xdr:col>6</xdr:col>
      <xdr:colOff>463908</xdr:colOff>
      <xdr:row>45</xdr:row>
      <xdr:rowOff>150718</xdr:rowOff>
    </xdr:to>
    <xdr:sp macro="" textlink="">
      <xdr:nvSpPr>
        <xdr:cNvPr id="10" name="Ellipse 9"/>
        <xdr:cNvSpPr>
          <a:spLocks noChangeAspect="1"/>
        </xdr:cNvSpPr>
      </xdr:nvSpPr>
      <xdr:spPr>
        <a:xfrm>
          <a:off x="3831534" y="9288561"/>
          <a:ext cx="1178974" cy="1199957"/>
        </a:xfrm>
        <a:prstGeom prst="ellipse">
          <a:avLst/>
        </a:prstGeom>
        <a:solidFill>
          <a:schemeClr val="bg1"/>
        </a:solidFill>
        <a:ln>
          <a:solidFill>
            <a:srgbClr val="000000"/>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endParaRPr lang="fr-FR"/>
        </a:p>
      </xdr:txBody>
    </xdr:sp>
    <xdr:clientData/>
  </xdr:twoCellAnchor>
  <xdr:twoCellAnchor editAs="oneCell">
    <xdr:from>
      <xdr:col>5</xdr:col>
      <xdr:colOff>110434</xdr:colOff>
      <xdr:row>39</xdr:row>
      <xdr:rowOff>124241</xdr:rowOff>
    </xdr:from>
    <xdr:to>
      <xdr:col>6</xdr:col>
      <xdr:colOff>471528</xdr:colOff>
      <xdr:row>45</xdr:row>
      <xdr:rowOff>150718</xdr:rowOff>
    </xdr:to>
    <xdr:pic>
      <xdr:nvPicPr>
        <xdr:cNvPr id="11" name="Image 10"/>
        <xdr:cNvPicPr/>
      </xdr:nvPicPr>
      <xdr:blipFill>
        <a:blip xmlns:r="http://schemas.openxmlformats.org/officeDocument/2006/relationships" r:embed="rId5">
          <a:alphaModFix/>
          <a:grayscl/>
          <a:extLst>
            <a:ext uri="{BEBA8EAE-BF5A-486C-A8C5-ECC9F3942E4B}">
              <a14:imgProps xmlns:a14="http://schemas.microsoft.com/office/drawing/2010/main">
                <a14:imgLayer r:embed="rId6">
                  <a14:imgEffect>
                    <a14:saturation sat="200000"/>
                  </a14:imgEffect>
                </a14:imgLayer>
              </a14:imgProps>
            </a:ext>
            <a:ext uri="{28A0092B-C50C-407E-A947-70E740481C1C}">
              <a14:useLocalDpi xmlns:a14="http://schemas.microsoft.com/office/drawing/2010/main" val="0"/>
            </a:ext>
          </a:extLst>
        </a:blip>
        <a:stretch>
          <a:fillRect/>
        </a:stretch>
      </xdr:blipFill>
      <xdr:spPr>
        <a:xfrm>
          <a:off x="3831534" y="9280941"/>
          <a:ext cx="1186594" cy="1207577"/>
        </a:xfrm>
        <a:prstGeom prst="ellipse">
          <a:avLst/>
        </a:prstGeom>
      </xdr:spPr>
    </xdr:pic>
    <xdr:clientData/>
  </xdr:twoCellAnchor>
  <xdr:twoCellAnchor>
    <xdr:from>
      <xdr:col>4</xdr:col>
      <xdr:colOff>570708</xdr:colOff>
      <xdr:row>44</xdr:row>
      <xdr:rowOff>143112</xdr:rowOff>
    </xdr:from>
    <xdr:to>
      <xdr:col>6</xdr:col>
      <xdr:colOff>522319</xdr:colOff>
      <xdr:row>48</xdr:row>
      <xdr:rowOff>132137</xdr:rowOff>
    </xdr:to>
    <xdr:sp macro="" textlink="">
      <xdr:nvSpPr>
        <xdr:cNvPr id="12" name="ZoneTexte 11"/>
        <xdr:cNvSpPr txBox="1"/>
      </xdr:nvSpPr>
      <xdr:spPr>
        <a:xfrm rot="701874">
          <a:off x="3466308" y="10290412"/>
          <a:ext cx="1602611" cy="751025"/>
        </a:xfrm>
        <a:prstGeom prst="rect">
          <a:avLst/>
        </a:prstGeom>
        <a:noFill/>
      </xdr:spPr>
      <xdr:txBody>
        <a:bodyPr wrap="square" rtlCol="0">
          <a:noAutofit/>
        </a:bodyPr>
        <a:lstStyle>
          <a:defPPr>
            <a:defRPr lang="fr-FR"/>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a:solidFill>
                <a:schemeClr val="bg1"/>
              </a:solidFill>
              <a:latin typeface="SignPainter-HouseScript"/>
              <a:cs typeface="SignPainter-HouseScript"/>
            </a:rPr>
            <a:t>Kevin Chassangre</a:t>
          </a:r>
        </a:p>
        <a:p>
          <a:r>
            <a:rPr lang="fr-FR">
              <a:solidFill>
                <a:schemeClr val="bg1"/>
              </a:solidFill>
              <a:latin typeface="SignPainter-HouseScript"/>
              <a:cs typeface="SignPainter-HouseScript"/>
            </a:rPr>
            <a:t>#jesuisunimposteur</a:t>
          </a:r>
        </a:p>
      </xdr:txBody>
    </xdr:sp>
    <xdr:clientData/>
  </xdr:twoCellAnchor>
  <xdr:twoCellAnchor editAs="oneCell">
    <xdr:from>
      <xdr:col>17</xdr:col>
      <xdr:colOff>190500</xdr:colOff>
      <xdr:row>8</xdr:row>
      <xdr:rowOff>0</xdr:rowOff>
    </xdr:from>
    <xdr:to>
      <xdr:col>20</xdr:col>
      <xdr:colOff>19850</xdr:colOff>
      <xdr:row>11</xdr:row>
      <xdr:rowOff>15180</xdr:rowOff>
    </xdr:to>
    <xdr:pic>
      <xdr:nvPicPr>
        <xdr:cNvPr id="13" name="Image 12"/>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33400" y="2108200"/>
          <a:ext cx="1251750" cy="700980"/>
        </a:xfrm>
        <a:prstGeom prst="rect">
          <a:avLst/>
        </a:prstGeom>
      </xdr:spPr>
    </xdr:pic>
    <xdr:clientData/>
  </xdr:twoCellAnchor>
  <xdr:twoCellAnchor>
    <xdr:from>
      <xdr:col>1</xdr:col>
      <xdr:colOff>660400</xdr:colOff>
      <xdr:row>125</xdr:row>
      <xdr:rowOff>38100</xdr:rowOff>
    </xdr:from>
    <xdr:to>
      <xdr:col>8</xdr:col>
      <xdr:colOff>482600</xdr:colOff>
      <xdr:row>145</xdr:row>
      <xdr:rowOff>152400</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736600</xdr:colOff>
      <xdr:row>122</xdr:row>
      <xdr:rowOff>165100</xdr:rowOff>
    </xdr:from>
    <xdr:to>
      <xdr:col>20</xdr:col>
      <xdr:colOff>685800</xdr:colOff>
      <xdr:row>149</xdr:row>
      <xdr:rowOff>50800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711200</xdr:colOff>
      <xdr:row>205</xdr:row>
      <xdr:rowOff>139700</xdr:rowOff>
    </xdr:from>
    <xdr:to>
      <xdr:col>8</xdr:col>
      <xdr:colOff>88900</xdr:colOff>
      <xdr:row>225</xdr:row>
      <xdr:rowOff>101600</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1066800</xdr:colOff>
      <xdr:row>202</xdr:row>
      <xdr:rowOff>190500</xdr:rowOff>
    </xdr:from>
    <xdr:to>
      <xdr:col>19</xdr:col>
      <xdr:colOff>101600</xdr:colOff>
      <xdr:row>229</xdr:row>
      <xdr:rowOff>76200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20</xdr:col>
      <xdr:colOff>990600</xdr:colOff>
      <xdr:row>89</xdr:row>
      <xdr:rowOff>0</xdr:rowOff>
    </xdr:from>
    <xdr:to>
      <xdr:col>21</xdr:col>
      <xdr:colOff>1066800</xdr:colOff>
      <xdr:row>93</xdr:row>
      <xdr:rowOff>190500</xdr:rowOff>
    </xdr:to>
    <xdr:pic>
      <xdr:nvPicPr>
        <xdr:cNvPr id="15364" name="Picture 4" descr="cons8-clover.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455900" y="20053300"/>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1079500</xdr:colOff>
      <xdr:row>89</xdr:row>
      <xdr:rowOff>0</xdr:rowOff>
    </xdr:from>
    <xdr:to>
      <xdr:col>23</xdr:col>
      <xdr:colOff>50800</xdr:colOff>
      <xdr:row>93</xdr:row>
      <xdr:rowOff>165100</xdr:rowOff>
    </xdr:to>
    <xdr:pic>
      <xdr:nvPicPr>
        <xdr:cNvPr id="15365" name="Picture 5" descr="cons8-trophy.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573500" y="20053300"/>
          <a:ext cx="10668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63500</xdr:colOff>
      <xdr:row>89</xdr:row>
      <xdr:rowOff>0</xdr:rowOff>
    </xdr:from>
    <xdr:to>
      <xdr:col>24</xdr:col>
      <xdr:colOff>304800</xdr:colOff>
      <xdr:row>93</xdr:row>
      <xdr:rowOff>165100</xdr:rowOff>
    </xdr:to>
    <xdr:pic>
      <xdr:nvPicPr>
        <xdr:cNvPr id="15366" name="Picture 6" descr="cons8-hand_right.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653000" y="20053300"/>
          <a:ext cx="10668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3" name="Image 12"/>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3" name="Image 12"/>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290446</xdr:colOff>
      <xdr:row>0</xdr:row>
      <xdr:rowOff>0</xdr:rowOff>
    </xdr:from>
    <xdr:to>
      <xdr:col>19</xdr:col>
      <xdr:colOff>199889</xdr:colOff>
      <xdr:row>7</xdr:row>
      <xdr:rowOff>16841</xdr:rowOff>
    </xdr:to>
    <xdr:sp macro="" textlink="">
      <xdr:nvSpPr>
        <xdr:cNvPr id="2" name="Autre processus 1"/>
        <xdr:cNvSpPr/>
      </xdr:nvSpPr>
      <xdr:spPr>
        <a:xfrm>
          <a:off x="13333346" y="0"/>
          <a:ext cx="1039743"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19</xdr:col>
      <xdr:colOff>263389</xdr:colOff>
      <xdr:row>0</xdr:row>
      <xdr:rowOff>0</xdr:rowOff>
    </xdr:from>
    <xdr:to>
      <xdr:col>20</xdr:col>
      <xdr:colOff>1014898</xdr:colOff>
      <xdr:row>7</xdr:row>
      <xdr:rowOff>16841</xdr:rowOff>
    </xdr:to>
    <xdr:sp macro="" textlink="">
      <xdr:nvSpPr>
        <xdr:cNvPr id="3" name="Autre processus 2"/>
        <xdr:cNvSpPr/>
      </xdr:nvSpPr>
      <xdr:spPr>
        <a:xfrm>
          <a:off x="14436589" y="0"/>
          <a:ext cx="1043609"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16</xdr:col>
      <xdr:colOff>13804</xdr:colOff>
      <xdr:row>0</xdr:row>
      <xdr:rowOff>0</xdr:rowOff>
    </xdr:from>
    <xdr:to>
      <xdr:col>17</xdr:col>
      <xdr:colOff>226944</xdr:colOff>
      <xdr:row>7</xdr:row>
      <xdr:rowOff>16841</xdr:rowOff>
    </xdr:to>
    <xdr:sp macro="" textlink="">
      <xdr:nvSpPr>
        <xdr:cNvPr id="4" name="Autre processus 3"/>
        <xdr:cNvSpPr/>
      </xdr:nvSpPr>
      <xdr:spPr>
        <a:xfrm>
          <a:off x="12231204" y="0"/>
          <a:ext cx="1038640" cy="1934541"/>
        </a:xfrm>
        <a:prstGeom prst="flowChartAlternateProcess">
          <a:avLst/>
        </a:prstGeom>
        <a:solidFill>
          <a:srgbClr val="47CDCE"/>
        </a:solidFill>
        <a:ln>
          <a:solidFill>
            <a:srgbClr val="47CDCE"/>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253896</xdr:colOff>
      <xdr:row>2</xdr:row>
      <xdr:rowOff>59528</xdr:rowOff>
    </xdr:from>
    <xdr:to>
      <xdr:col>19</xdr:col>
      <xdr:colOff>199890</xdr:colOff>
      <xdr:row>4</xdr:row>
      <xdr:rowOff>461065</xdr:rowOff>
    </xdr:to>
    <xdr:pic>
      <xdr:nvPicPr>
        <xdr:cNvPr id="5" name="Image 4" descr="icons8-clover.png"/>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13296796" y="440528"/>
          <a:ext cx="1076294" cy="1074637"/>
        </a:xfrm>
        <a:prstGeom prst="rect">
          <a:avLst/>
        </a:prstGeom>
      </xdr:spPr>
    </xdr:pic>
    <xdr:clientData/>
  </xdr:twoCellAnchor>
  <xdr:twoCellAnchor editAs="oneCell">
    <xdr:from>
      <xdr:col>16</xdr:col>
      <xdr:colOff>13806</xdr:colOff>
      <xdr:row>2</xdr:row>
      <xdr:rowOff>94606</xdr:rowOff>
    </xdr:from>
    <xdr:to>
      <xdr:col>17</xdr:col>
      <xdr:colOff>233997</xdr:colOff>
      <xdr:row>4</xdr:row>
      <xdr:rowOff>461066</xdr:rowOff>
    </xdr:to>
    <xdr:pic>
      <xdr:nvPicPr>
        <xdr:cNvPr id="6" name="Image 5" descr="icons8-trophy.png"/>
        <xdr:cNvPicPr>
          <a:picLocks noChangeAspect="1"/>
        </xdr:cNvPicPr>
      </xdr:nvPicPr>
      <xdr:blipFill>
        <a:blip xmlns:r="http://schemas.openxmlformats.org/officeDocument/2006/relationships" r:embed="rId2">
          <a:biLevel thresh="25000"/>
          <a:extLst>
            <a:ext uri="{28A0092B-C50C-407E-A947-70E740481C1C}">
              <a14:useLocalDpi xmlns:a14="http://schemas.microsoft.com/office/drawing/2010/main" val="0"/>
            </a:ext>
          </a:extLst>
        </a:blip>
        <a:stretch>
          <a:fillRect/>
        </a:stretch>
      </xdr:blipFill>
      <xdr:spPr>
        <a:xfrm>
          <a:off x="12231206" y="475606"/>
          <a:ext cx="1045691" cy="1039560"/>
        </a:xfrm>
        <a:prstGeom prst="rect">
          <a:avLst/>
        </a:prstGeom>
      </xdr:spPr>
    </xdr:pic>
    <xdr:clientData/>
  </xdr:twoCellAnchor>
  <xdr:twoCellAnchor editAs="oneCell">
    <xdr:from>
      <xdr:col>19</xdr:col>
      <xdr:colOff>263390</xdr:colOff>
      <xdr:row>2</xdr:row>
      <xdr:rowOff>94606</xdr:rowOff>
    </xdr:from>
    <xdr:to>
      <xdr:col>20</xdr:col>
      <xdr:colOff>1016372</xdr:colOff>
      <xdr:row>4</xdr:row>
      <xdr:rowOff>461066</xdr:rowOff>
    </xdr:to>
    <xdr:pic>
      <xdr:nvPicPr>
        <xdr:cNvPr id="7" name="Image 6" descr="icons8-hand_right.png"/>
        <xdr:cNvPicPr>
          <a:picLocks noChangeAspect="1"/>
        </xdr:cNvPicPr>
      </xdr:nvPicPr>
      <xdr:blipFill>
        <a:blip xmlns:r="http://schemas.openxmlformats.org/officeDocument/2006/relationships" r:embed="rId3">
          <a:biLevel thresh="25000"/>
          <a:extLst>
            <a:ext uri="{28A0092B-C50C-407E-A947-70E740481C1C}">
              <a14:useLocalDpi xmlns:a14="http://schemas.microsoft.com/office/drawing/2010/main" val="0"/>
            </a:ext>
          </a:extLst>
        </a:blip>
        <a:stretch>
          <a:fillRect/>
        </a:stretch>
      </xdr:blipFill>
      <xdr:spPr>
        <a:xfrm>
          <a:off x="14436590" y="475606"/>
          <a:ext cx="1045082" cy="1039560"/>
        </a:xfrm>
        <a:prstGeom prst="rect">
          <a:avLst/>
        </a:prstGeom>
      </xdr:spPr>
    </xdr:pic>
    <xdr:clientData/>
  </xdr:twoCellAnchor>
  <xdr:twoCellAnchor editAs="oneCell">
    <xdr:from>
      <xdr:col>1</xdr:col>
      <xdr:colOff>109884</xdr:colOff>
      <xdr:row>2</xdr:row>
      <xdr:rowOff>179456</xdr:rowOff>
    </xdr:from>
    <xdr:to>
      <xdr:col>3</xdr:col>
      <xdr:colOff>113196</xdr:colOff>
      <xdr:row>4</xdr:row>
      <xdr:rowOff>244698</xdr:rowOff>
    </xdr:to>
    <xdr:pic>
      <xdr:nvPicPr>
        <xdr:cNvPr id="8" name="Image 7"/>
        <xdr:cNvPicPr>
          <a:picLocks noChangeAspect="1"/>
        </xdr:cNvPicPr>
      </xdr:nvPicPr>
      <xdr:blipFill>
        <a:blip xmlns:r="http://schemas.openxmlformats.org/officeDocument/2006/relationships" r:embed="rId4"/>
        <a:stretch>
          <a:fillRect/>
        </a:stretch>
      </xdr:blipFill>
      <xdr:spPr>
        <a:xfrm>
          <a:off x="478184" y="560456"/>
          <a:ext cx="1552712" cy="738342"/>
        </a:xfrm>
        <a:prstGeom prst="rect">
          <a:avLst/>
        </a:prstGeom>
      </xdr:spPr>
    </xdr:pic>
    <xdr:clientData/>
  </xdr:twoCellAnchor>
  <xdr:twoCellAnchor>
    <xdr:from>
      <xdr:col>0</xdr:col>
      <xdr:colOff>0</xdr:colOff>
      <xdr:row>2</xdr:row>
      <xdr:rowOff>184841</xdr:rowOff>
    </xdr:from>
    <xdr:to>
      <xdr:col>1</xdr:col>
      <xdr:colOff>109883</xdr:colOff>
      <xdr:row>4</xdr:row>
      <xdr:rowOff>219628</xdr:rowOff>
    </xdr:to>
    <xdr:sp macro="" textlink="">
      <xdr:nvSpPr>
        <xdr:cNvPr id="9" name="Rectangle 8"/>
        <xdr:cNvSpPr/>
      </xdr:nvSpPr>
      <xdr:spPr>
        <a:xfrm>
          <a:off x="0" y="565841"/>
          <a:ext cx="478183" cy="707887"/>
        </a:xfrm>
        <a:prstGeom prst="rect">
          <a:avLst/>
        </a:prstGeom>
        <a:solidFill>
          <a:srgbClr val="47CDCE">
            <a:alpha val="88000"/>
          </a:srgbClr>
        </a:solidFill>
        <a:ln>
          <a:solidFill>
            <a:srgbClr val="47CDCE"/>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fr-FR"/>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17</xdr:col>
      <xdr:colOff>215900</xdr:colOff>
      <xdr:row>7</xdr:row>
      <xdr:rowOff>177800</xdr:rowOff>
    </xdr:from>
    <xdr:to>
      <xdr:col>20</xdr:col>
      <xdr:colOff>45250</xdr:colOff>
      <xdr:row>11</xdr:row>
      <xdr:rowOff>2480</xdr:rowOff>
    </xdr:to>
    <xdr:pic>
      <xdr:nvPicPr>
        <xdr:cNvPr id="10" name="Imag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9524" b="89881" l="667" r="99333">
                      <a14:foregroundMark x1="23333" y1="60119" x2="23333" y2="60119"/>
                      <a14:foregroundMark x1="43333" y1="51190" x2="43333" y2="51190"/>
                      <a14:foregroundMark x1="46333" y1="53571" x2="46333" y2="53571"/>
                      <a14:foregroundMark x1="58333" y1="55952" x2="58333" y2="55952"/>
                      <a14:foregroundMark x1="65000" y1="47619" x2="65000" y2="47619"/>
                      <a14:foregroundMark x1="71333" y1="51190" x2="71333" y2="51190"/>
                      <a14:foregroundMark x1="71333" y1="38690" x2="71333" y2="38690"/>
                      <a14:foregroundMark x1="81333" y1="53571" x2="81333" y2="53571"/>
                      <a14:foregroundMark x1="86000" y1="46429" x2="86000" y2="46429"/>
                      <a14:foregroundMark x1="94667" y1="48214" x2="94667" y2="48214"/>
                    </a14:backgroundRemoval>
                  </a14:imgEffect>
                  <a14:imgEffect>
                    <a14:brightnessContrast bright="100000"/>
                  </a14:imgEffect>
                </a14:imgLayer>
              </a14:imgProps>
            </a:ext>
          </a:extLst>
        </a:blip>
        <a:stretch>
          <a:fillRect/>
        </a:stretch>
      </xdr:blipFill>
      <xdr:spPr>
        <a:xfrm>
          <a:off x="13258800" y="2095500"/>
          <a:ext cx="1251750" cy="700980"/>
        </a:xfrm>
        <a:prstGeom prst="rect">
          <a:avLst/>
        </a:prstGeom>
      </xdr:spPr>
    </xdr:pic>
    <xdr:clientData/>
  </xdr:twoCellAnchor>
  <xdr:twoCellAnchor editAs="oneCell">
    <xdr:from>
      <xdr:col>2</xdr:col>
      <xdr:colOff>25400</xdr:colOff>
      <xdr:row>17</xdr:row>
      <xdr:rowOff>177801</xdr:rowOff>
    </xdr:from>
    <xdr:to>
      <xdr:col>10</xdr:col>
      <xdr:colOff>152400</xdr:colOff>
      <xdr:row>41</xdr:row>
      <xdr:rowOff>38101</xdr:rowOff>
    </xdr:to>
    <xdr:pic>
      <xdr:nvPicPr>
        <xdr:cNvPr id="11" name="Image 10" descr="courbe normal cips3.jpg"/>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052" b="43974"/>
        <a:stretch/>
      </xdr:blipFill>
      <xdr:spPr>
        <a:xfrm>
          <a:off x="1117600" y="4343401"/>
          <a:ext cx="6858000" cy="5346700"/>
        </a:xfrm>
        <a:prstGeom prst="rect">
          <a:avLst/>
        </a:prstGeom>
      </xdr:spPr>
    </xdr:pic>
    <xdr:clientData/>
  </xdr:twoCellAnchor>
  <xdr:twoCellAnchor>
    <xdr:from>
      <xdr:col>3</xdr:col>
      <xdr:colOff>0</xdr:colOff>
      <xdr:row>22</xdr:row>
      <xdr:rowOff>57150</xdr:rowOff>
    </xdr:from>
    <xdr:to>
      <xdr:col>9</xdr:col>
      <xdr:colOff>228600</xdr:colOff>
      <xdr:row>27</xdr:row>
      <xdr:rowOff>38100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25400</xdr:colOff>
      <xdr:row>41</xdr:row>
      <xdr:rowOff>0</xdr:rowOff>
    </xdr:from>
    <xdr:to>
      <xdr:col>10</xdr:col>
      <xdr:colOff>152400</xdr:colOff>
      <xdr:row>45</xdr:row>
      <xdr:rowOff>76199</xdr:rowOff>
    </xdr:to>
    <xdr:pic>
      <xdr:nvPicPr>
        <xdr:cNvPr id="13" name="Image 12" descr="courbe normal cips3.jpg"/>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53975" b="36025"/>
        <a:stretch/>
      </xdr:blipFill>
      <xdr:spPr>
        <a:xfrm>
          <a:off x="1117600" y="9652000"/>
          <a:ext cx="6858000" cy="990599"/>
        </a:xfrm>
        <a:prstGeom prst="rect">
          <a:avLst/>
        </a:prstGeom>
      </xdr:spPr>
    </xdr:pic>
    <xdr:clientData/>
  </xdr:twoCellAnchor>
  <xdr:twoCellAnchor>
    <xdr:from>
      <xdr:col>2</xdr:col>
      <xdr:colOff>812800</xdr:colOff>
      <xdr:row>39</xdr:row>
      <xdr:rowOff>38100</xdr:rowOff>
    </xdr:from>
    <xdr:to>
      <xdr:col>9</xdr:col>
      <xdr:colOff>215900</xdr:colOff>
      <xdr:row>43</xdr:row>
      <xdr:rowOff>133350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evin/Library/Mobile%20Documents/com~apple~CloudDocs/Grand%20projet%20recherche%20DLMQT/e-symp/S&#233;ance%200/0.0%20&#8221;lancement&#8221;/1.2%20GuideXCE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sheetName val="Notice"/>
      <sheetName val="CIPS"/>
      <sheetName val="Répartition"/>
      <sheetName val="Profil"/>
      <sheetName val="Attitudes"/>
      <sheetName val="Manifestation"/>
      <sheetName val="PANAS"/>
      <sheetName val="CIPSbrou"/>
    </sheetNames>
    <sheetDataSet>
      <sheetData sheetId="0"/>
      <sheetData sheetId="1"/>
      <sheetData sheetId="2">
        <row r="100">
          <cell r="C100">
            <v>35</v>
          </cell>
        </row>
      </sheetData>
      <sheetData sheetId="3">
        <row r="20">
          <cell r="C20" t="str">
            <v>Mon score CIPS</v>
          </cell>
        </row>
      </sheetData>
      <sheetData sheetId="4">
        <row r="21">
          <cell r="F21">
            <v>20</v>
          </cell>
        </row>
      </sheetData>
      <sheetData sheetId="5">
        <row r="28">
          <cell r="H28" t="str">
            <v>1. J’ai déjà réussi un test ou une tâche même si j’avais peur de ne pas la réussir avant de la commencer.</v>
          </cell>
        </row>
      </sheetData>
      <sheetData sheetId="6">
        <row r="118">
          <cell r="H118" t="str">
            <v>”dépression”</v>
          </cell>
        </row>
      </sheetData>
      <sheetData sheetId="7"/>
      <sheetData sheetId="8"/>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enableFormatConditionsCalculation="0"/>
  <dimension ref="C4:U74"/>
  <sheetViews>
    <sheetView tabSelected="1" workbookViewId="0">
      <pane xSplit="22" topLeftCell="W1" activePane="topRight" state="frozenSplit"/>
      <selection pane="topRight" activeCell="C9" sqref="C9"/>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44</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16</v>
      </c>
      <c r="Q9" s="3"/>
      <c r="R9" s="3"/>
      <c r="S9" s="3"/>
      <c r="T9" s="3"/>
      <c r="U9" s="3"/>
    </row>
    <row r="10" spans="3:21" ht="18">
      <c r="C10" s="2" t="s">
        <v>18</v>
      </c>
      <c r="Q10" s="3"/>
      <c r="R10" s="3"/>
      <c r="S10" s="3"/>
      <c r="T10" s="3"/>
      <c r="U10" s="3"/>
    </row>
    <row r="11" spans="3:21" ht="18">
      <c r="C11" s="2"/>
      <c r="Q11" s="3"/>
      <c r="R11" s="3"/>
      <c r="S11" s="3"/>
      <c r="T11" s="3"/>
      <c r="U11" s="3"/>
    </row>
    <row r="12" spans="3:21" ht="18">
      <c r="C12" s="2" t="s">
        <v>19</v>
      </c>
      <c r="Q12" s="4"/>
      <c r="R12" s="4"/>
      <c r="S12" s="4"/>
      <c r="T12" s="4"/>
      <c r="U12" s="4"/>
    </row>
    <row r="13" spans="3:21" ht="18">
      <c r="C13" s="2" t="s">
        <v>20</v>
      </c>
      <c r="Q13" s="4"/>
      <c r="R13" s="4"/>
      <c r="S13" s="4"/>
      <c r="T13" s="4"/>
      <c r="U13" s="4"/>
    </row>
    <row r="14" spans="3:21" ht="18">
      <c r="C14" s="2" t="s">
        <v>571</v>
      </c>
      <c r="Q14" s="4"/>
      <c r="R14" s="4"/>
      <c r="S14" s="4"/>
      <c r="T14" s="4"/>
      <c r="U14" s="4"/>
    </row>
    <row r="15" spans="3:21" ht="18">
      <c r="C15" s="2"/>
      <c r="Q15" s="4"/>
      <c r="R15" s="4"/>
      <c r="S15" s="4"/>
      <c r="T15" s="4"/>
      <c r="U15" s="4"/>
    </row>
    <row r="16" spans="3:21" ht="18">
      <c r="C16" s="2" t="s">
        <v>21</v>
      </c>
      <c r="Q16" s="4"/>
      <c r="R16" s="4"/>
      <c r="S16" s="4"/>
      <c r="T16" s="4"/>
      <c r="U16" s="4"/>
    </row>
    <row r="17" spans="3:21" ht="18">
      <c r="C17" s="2" t="s">
        <v>379</v>
      </c>
      <c r="Q17" s="4"/>
      <c r="R17" s="4"/>
      <c r="S17" s="4"/>
      <c r="T17" s="4"/>
      <c r="U17" s="4"/>
    </row>
    <row r="18" spans="3:21" ht="18">
      <c r="C18" s="2" t="s">
        <v>22</v>
      </c>
      <c r="Q18" s="4"/>
      <c r="R18" s="4"/>
      <c r="S18" s="4"/>
      <c r="T18" s="4"/>
      <c r="U18" s="4"/>
    </row>
    <row r="19" spans="3:21" ht="18">
      <c r="C19" s="2"/>
      <c r="Q19" s="4"/>
      <c r="R19" s="4"/>
      <c r="S19" s="4"/>
      <c r="T19" s="4"/>
      <c r="U19" s="4"/>
    </row>
    <row r="20" spans="3:21" ht="18">
      <c r="C20" s="2" t="s">
        <v>23</v>
      </c>
      <c r="Q20" s="4"/>
      <c r="R20" s="4"/>
      <c r="S20" s="4"/>
      <c r="T20" s="4"/>
      <c r="U20" s="4"/>
    </row>
    <row r="21" spans="3:21" ht="18">
      <c r="C21" s="2" t="s">
        <v>25</v>
      </c>
      <c r="Q21" s="4"/>
      <c r="R21" s="4"/>
      <c r="S21" s="4"/>
      <c r="T21" s="4"/>
      <c r="U21" s="4"/>
    </row>
    <row r="22" spans="3:21" ht="18">
      <c r="C22" s="2" t="s">
        <v>380</v>
      </c>
      <c r="Q22" s="4"/>
      <c r="R22" s="4"/>
      <c r="S22" s="4"/>
      <c r="T22" s="4"/>
      <c r="U22" s="4"/>
    </row>
    <row r="23" spans="3:21" ht="18">
      <c r="C23" s="2" t="s">
        <v>26</v>
      </c>
      <c r="Q23" s="4"/>
      <c r="R23" s="4"/>
      <c r="S23" s="4"/>
      <c r="T23" s="4"/>
      <c r="U23" s="4"/>
    </row>
    <row r="24" spans="3:21" ht="18">
      <c r="C24" s="2" t="s">
        <v>27</v>
      </c>
      <c r="Q24" s="4"/>
      <c r="R24" s="4"/>
      <c r="S24" s="4"/>
      <c r="T24" s="4"/>
      <c r="U24" s="4"/>
    </row>
    <row r="25" spans="3:21" ht="18">
      <c r="C25" s="2" t="s">
        <v>24</v>
      </c>
      <c r="Q25" s="4"/>
      <c r="R25" s="4"/>
      <c r="S25" s="4"/>
      <c r="T25" s="4"/>
      <c r="U25" s="4"/>
    </row>
    <row r="26" spans="3:21" ht="18">
      <c r="C26" s="2" t="s">
        <v>34</v>
      </c>
      <c r="Q26" s="4"/>
      <c r="R26" s="4"/>
      <c r="S26" s="4"/>
      <c r="T26" s="4"/>
      <c r="U26" s="4"/>
    </row>
    <row r="27" spans="3:21" ht="18">
      <c r="C27" s="2" t="s">
        <v>381</v>
      </c>
      <c r="Q27" s="4"/>
      <c r="R27" s="4"/>
      <c r="S27" s="4"/>
      <c r="T27" s="4"/>
      <c r="U27" s="4"/>
    </row>
    <row r="28" spans="3:21" ht="18">
      <c r="C28" s="2" t="s">
        <v>35</v>
      </c>
      <c r="Q28" s="4"/>
      <c r="R28" s="4"/>
      <c r="S28" s="4"/>
      <c r="T28" s="4"/>
      <c r="U28" s="4"/>
    </row>
    <row r="29" spans="3:21" ht="18">
      <c r="C29" s="2" t="s">
        <v>36</v>
      </c>
      <c r="Q29" s="4"/>
      <c r="R29" s="4"/>
      <c r="S29" s="4"/>
      <c r="T29" s="4"/>
      <c r="U29" s="4"/>
    </row>
    <row r="30" spans="3:21" ht="18">
      <c r="C30" s="2" t="s">
        <v>382</v>
      </c>
      <c r="Q30" s="4"/>
      <c r="R30" s="4"/>
      <c r="S30" s="4"/>
      <c r="T30" s="4"/>
      <c r="U30" s="4"/>
    </row>
    <row r="31" spans="3:21" ht="18">
      <c r="C31" s="2" t="s">
        <v>37</v>
      </c>
      <c r="Q31" s="4"/>
      <c r="R31" s="4"/>
      <c r="S31" s="4"/>
      <c r="T31" s="4"/>
      <c r="U31" s="4"/>
    </row>
    <row r="32" spans="3:21" ht="18">
      <c r="C32" s="2"/>
      <c r="Q32" s="4"/>
      <c r="R32" s="4"/>
      <c r="S32" s="4"/>
      <c r="T32" s="4"/>
      <c r="U32" s="4"/>
    </row>
    <row r="33" spans="3:21" ht="18">
      <c r="C33" s="2" t="s">
        <v>28</v>
      </c>
      <c r="Q33" s="4"/>
      <c r="R33" s="4"/>
      <c r="S33" s="4"/>
      <c r="T33" s="4"/>
      <c r="U33" s="4"/>
    </row>
    <row r="34" spans="3:21" ht="18">
      <c r="C34" s="2" t="s">
        <v>30</v>
      </c>
      <c r="Q34" s="4"/>
      <c r="R34" s="4"/>
      <c r="S34" s="4"/>
      <c r="T34" s="4"/>
      <c r="U34" s="4"/>
    </row>
    <row r="35" spans="3:21" ht="18">
      <c r="C35" s="2" t="s">
        <v>31</v>
      </c>
      <c r="Q35" s="4"/>
      <c r="R35" s="4"/>
      <c r="S35" s="4"/>
      <c r="T35" s="4"/>
      <c r="U35" s="4"/>
    </row>
    <row r="36" spans="3:21" ht="18">
      <c r="C36" s="2" t="s">
        <v>29</v>
      </c>
      <c r="Q36" s="4"/>
      <c r="R36" s="4"/>
      <c r="S36" s="4"/>
      <c r="T36" s="4"/>
      <c r="U36" s="4"/>
    </row>
    <row r="37" spans="3:21" ht="18">
      <c r="C37" s="2" t="s">
        <v>32</v>
      </c>
      <c r="Q37" s="4"/>
      <c r="R37" s="4"/>
      <c r="S37" s="4"/>
      <c r="T37" s="4"/>
      <c r="U37" s="4"/>
    </row>
    <row r="38" spans="3:21" ht="18">
      <c r="C38" s="2"/>
      <c r="Q38" s="4"/>
      <c r="R38" s="4"/>
      <c r="S38" s="4"/>
      <c r="T38" s="4"/>
      <c r="U38" s="4"/>
    </row>
    <row r="39" spans="3:21" ht="18">
      <c r="C39" s="6" t="s">
        <v>33</v>
      </c>
      <c r="Q39" s="4"/>
      <c r="R39" s="4"/>
      <c r="S39" s="4"/>
      <c r="T39" s="4"/>
      <c r="U39" s="4"/>
    </row>
    <row r="40" spans="3:21" ht="18">
      <c r="C40" s="2" t="s">
        <v>39</v>
      </c>
      <c r="Q40" s="4"/>
      <c r="R40" s="4"/>
      <c r="S40" s="4"/>
      <c r="T40" s="4"/>
      <c r="U40" s="4"/>
    </row>
    <row r="41" spans="3:21" ht="18">
      <c r="C41" s="2" t="s">
        <v>40</v>
      </c>
      <c r="Q41" s="4"/>
      <c r="R41" s="4"/>
      <c r="S41" s="4"/>
      <c r="T41" s="4"/>
      <c r="U41" s="4"/>
    </row>
    <row r="42" spans="3:21" ht="18">
      <c r="C42" s="2" t="s">
        <v>38</v>
      </c>
      <c r="Q42" s="4"/>
      <c r="R42" s="4"/>
      <c r="S42" s="4"/>
      <c r="T42" s="4"/>
      <c r="U42" s="4"/>
    </row>
    <row r="43" spans="3:21" ht="18">
      <c r="C43" s="2" t="s">
        <v>383</v>
      </c>
      <c r="Q43" s="4"/>
      <c r="R43" s="4"/>
      <c r="S43" s="4"/>
      <c r="T43" s="4"/>
      <c r="U43" s="4"/>
    </row>
    <row r="44" spans="3:21" ht="18">
      <c r="D44" s="2" t="s">
        <v>230</v>
      </c>
      <c r="Q44" s="4"/>
      <c r="R44" s="4"/>
      <c r="S44" s="4"/>
      <c r="T44" s="4"/>
      <c r="U44" s="4"/>
    </row>
    <row r="45" spans="3:21" ht="18">
      <c r="D45" s="2" t="s">
        <v>41</v>
      </c>
      <c r="Q45" s="4"/>
      <c r="R45" s="4"/>
      <c r="S45" s="4"/>
      <c r="T45" s="4"/>
      <c r="U45" s="4"/>
    </row>
    <row r="46" spans="3:21" ht="18">
      <c r="D46" s="2" t="s">
        <v>42</v>
      </c>
      <c r="Q46" s="4"/>
      <c r="R46" s="4"/>
      <c r="S46" s="4"/>
      <c r="T46" s="4"/>
      <c r="U46" s="4"/>
    </row>
    <row r="47" spans="3:21" ht="18">
      <c r="D47" s="2"/>
      <c r="Q47" s="4"/>
      <c r="R47" s="4"/>
      <c r="S47" s="4"/>
      <c r="T47" s="4"/>
      <c r="U47" s="4"/>
    </row>
    <row r="48" spans="3:21" ht="18">
      <c r="C48" s="2" t="s">
        <v>49</v>
      </c>
      <c r="D48" s="2"/>
      <c r="Q48" s="4"/>
      <c r="R48" s="4"/>
      <c r="S48" s="4"/>
      <c r="T48" s="4"/>
      <c r="U48" s="4"/>
    </row>
    <row r="49" spans="3:21" ht="18">
      <c r="C49" s="2"/>
      <c r="D49" s="2"/>
      <c r="Q49" s="4"/>
      <c r="R49" s="4"/>
      <c r="S49" s="4"/>
      <c r="T49" s="4"/>
      <c r="U49" s="4"/>
    </row>
    <row r="50" spans="3:21" ht="18">
      <c r="C50" s="2" t="s">
        <v>53</v>
      </c>
      <c r="D50" s="2"/>
      <c r="Q50" s="4"/>
      <c r="R50" s="4"/>
      <c r="S50" s="4"/>
      <c r="T50" s="4"/>
      <c r="U50" s="4"/>
    </row>
    <row r="51" spans="3:21" ht="18">
      <c r="C51" s="2" t="s">
        <v>55</v>
      </c>
      <c r="D51" s="2"/>
      <c r="Q51" s="4"/>
      <c r="R51" s="4"/>
      <c r="S51" s="4"/>
      <c r="T51" s="4"/>
      <c r="U51" s="4"/>
    </row>
    <row r="52" spans="3:21" ht="18">
      <c r="C52" s="2" t="s">
        <v>56</v>
      </c>
      <c r="D52" s="2"/>
      <c r="Q52" s="4"/>
      <c r="R52" s="4"/>
      <c r="S52" s="4"/>
      <c r="T52" s="4"/>
      <c r="U52" s="4"/>
    </row>
    <row r="53" spans="3:21" ht="18">
      <c r="C53" s="2" t="s">
        <v>54</v>
      </c>
      <c r="Q53" s="4"/>
      <c r="R53" s="4"/>
      <c r="S53" s="4"/>
      <c r="T53" s="4"/>
      <c r="U53" s="4"/>
    </row>
    <row r="54" spans="3:21" ht="18">
      <c r="C54" s="2"/>
      <c r="Q54" s="4"/>
      <c r="R54" s="4"/>
      <c r="S54" s="4"/>
      <c r="T54" s="4"/>
      <c r="U54" s="4"/>
    </row>
    <row r="55" spans="3:21" ht="18">
      <c r="C55" s="2" t="s">
        <v>43</v>
      </c>
      <c r="Q55" s="4"/>
      <c r="R55" s="4"/>
      <c r="S55" s="4"/>
      <c r="T55" s="4"/>
      <c r="U55" s="4"/>
    </row>
    <row r="56" spans="3:21" ht="18">
      <c r="C56" s="5"/>
      <c r="Q56" s="3"/>
      <c r="R56" s="3"/>
      <c r="S56" s="3"/>
      <c r="T56" s="3"/>
      <c r="U56" s="3"/>
    </row>
    <row r="57" spans="3:21" ht="18">
      <c r="C57" s="6" t="s">
        <v>17</v>
      </c>
      <c r="Q57" s="3"/>
      <c r="R57" s="3"/>
      <c r="S57" s="3"/>
      <c r="T57" s="3"/>
      <c r="U57" s="3"/>
    </row>
    <row r="58" spans="3:21">
      <c r="Q58" s="3"/>
      <c r="R58" s="3"/>
      <c r="S58" s="3"/>
      <c r="T58" s="3"/>
      <c r="U58" s="3"/>
    </row>
    <row r="59" spans="3:21">
      <c r="Q59" s="3"/>
      <c r="R59" s="3"/>
      <c r="S59" s="3"/>
      <c r="T59" s="3"/>
      <c r="U59" s="3"/>
    </row>
    <row r="60" spans="3:21">
      <c r="Q60" s="3"/>
      <c r="R60" s="3"/>
      <c r="S60" s="3"/>
      <c r="T60" s="3"/>
      <c r="U60" s="3"/>
    </row>
    <row r="61" spans="3:21">
      <c r="Q61" s="3"/>
      <c r="R61" s="3"/>
      <c r="S61" s="3"/>
      <c r="T61" s="3"/>
      <c r="U61" s="3"/>
    </row>
    <row r="62" spans="3:21">
      <c r="Q62" s="3"/>
      <c r="R62" s="3"/>
      <c r="S62" s="3"/>
      <c r="T62" s="3"/>
      <c r="U62" s="3"/>
    </row>
    <row r="63" spans="3:21">
      <c r="Q63" s="3"/>
      <c r="R63" s="3"/>
      <c r="S63" s="3"/>
      <c r="T63" s="3"/>
      <c r="U63" s="3"/>
    </row>
    <row r="64" spans="3:21">
      <c r="Q64" s="3"/>
      <c r="R64" s="3"/>
      <c r="S64" s="3"/>
      <c r="T64" s="3"/>
      <c r="U64" s="3"/>
    </row>
    <row r="65" spans="17:21">
      <c r="Q65" s="3"/>
      <c r="R65" s="3"/>
      <c r="S65" s="3"/>
      <c r="T65" s="3"/>
      <c r="U65" s="3"/>
    </row>
    <row r="66" spans="17:21">
      <c r="Q66" s="3"/>
      <c r="R66" s="3"/>
      <c r="S66" s="3"/>
      <c r="T66" s="3"/>
      <c r="U66" s="3"/>
    </row>
    <row r="67" spans="17:21">
      <c r="Q67" s="3"/>
      <c r="R67" s="3"/>
      <c r="S67" s="3"/>
      <c r="T67" s="3"/>
      <c r="U67" s="3"/>
    </row>
    <row r="68" spans="17:21">
      <c r="Q68" s="3"/>
      <c r="R68" s="3"/>
      <c r="S68" s="3"/>
      <c r="T68" s="3"/>
      <c r="U68" s="3"/>
    </row>
    <row r="69" spans="17:21">
      <c r="Q69" s="3"/>
      <c r="R69" s="3"/>
      <c r="S69" s="3"/>
      <c r="T69" s="3"/>
      <c r="U69" s="3"/>
    </row>
    <row r="70" spans="17:21">
      <c r="Q70" s="3"/>
      <c r="R70" s="3"/>
      <c r="S70" s="3"/>
      <c r="T70" s="3"/>
      <c r="U70" s="3"/>
    </row>
    <row r="71" spans="17:21">
      <c r="Q71" s="3"/>
      <c r="R71" s="3"/>
      <c r="S71" s="3"/>
      <c r="T71" s="3"/>
      <c r="U71" s="3"/>
    </row>
    <row r="72" spans="17:21">
      <c r="Q72" s="3"/>
      <c r="R72" s="3"/>
      <c r="S72" s="3"/>
      <c r="T72" s="3"/>
      <c r="U72" s="3"/>
    </row>
    <row r="73" spans="17:21">
      <c r="Q73" s="3"/>
      <c r="R73" s="3"/>
      <c r="S73" s="3"/>
      <c r="T73" s="3"/>
      <c r="U73" s="3"/>
    </row>
    <row r="74" spans="17:21">
      <c r="Q74" s="3"/>
      <c r="R74" s="3"/>
      <c r="S74" s="3"/>
      <c r="T74" s="3"/>
      <c r="U74" s="3"/>
    </row>
  </sheetData>
  <sheetProtection password="C075" sheet="1" objects="1" scenarios="1" selectLockedCells="1"/>
  <mergeCells count="2">
    <mergeCell ref="E4:O5"/>
    <mergeCell ref="Q8:U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enableFormatConditionsCalculation="0"/>
  <dimension ref="C4:U90"/>
  <sheetViews>
    <sheetView workbookViewId="0">
      <pane xSplit="22" topLeftCell="Y1" activePane="topRight" state="frozenSplit"/>
      <selection pane="topRight" activeCell="I28" sqref="I28"/>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422</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5" t="s">
        <v>0</v>
      </c>
      <c r="Q9" s="77"/>
      <c r="R9" s="77"/>
      <c r="S9" s="77"/>
      <c r="T9" s="77"/>
      <c r="U9" s="77"/>
    </row>
    <row r="10" spans="3:21" ht="18">
      <c r="C10" s="91" t="s">
        <v>423</v>
      </c>
      <c r="Q10" s="77"/>
      <c r="R10" s="77"/>
      <c r="S10" s="77"/>
      <c r="T10" s="77"/>
      <c r="U10" s="77"/>
    </row>
    <row r="11" spans="3:21" ht="18">
      <c r="C11" s="91" t="s">
        <v>424</v>
      </c>
      <c r="Q11" s="77"/>
      <c r="R11" s="77"/>
      <c r="S11" s="77"/>
      <c r="T11" s="77"/>
      <c r="U11" s="77"/>
    </row>
    <row r="12" spans="3:21" ht="18">
      <c r="C12" s="5"/>
      <c r="Q12" s="77"/>
      <c r="R12" s="77"/>
      <c r="S12" s="77"/>
      <c r="T12" s="77"/>
      <c r="U12" s="77"/>
    </row>
    <row r="13" spans="3:21" ht="18">
      <c r="C13" s="5" t="s">
        <v>1</v>
      </c>
      <c r="Q13" s="77"/>
      <c r="R13" s="77"/>
      <c r="S13" s="77"/>
      <c r="T13" s="77"/>
      <c r="U13" s="77"/>
    </row>
    <row r="14" spans="3:21" ht="18">
      <c r="C14" s="5" t="s">
        <v>425</v>
      </c>
      <c r="Q14" s="77"/>
      <c r="R14" s="77"/>
      <c r="S14" s="77"/>
      <c r="T14" s="77"/>
      <c r="U14" s="77"/>
    </row>
    <row r="15" spans="3:21" ht="18">
      <c r="C15" s="5" t="s">
        <v>475</v>
      </c>
      <c r="Q15" s="77"/>
      <c r="R15" s="77"/>
      <c r="S15" s="77"/>
      <c r="T15" s="77"/>
      <c r="U15" s="77"/>
    </row>
    <row r="16" spans="3:21" ht="18">
      <c r="C16" s="5" t="s">
        <v>426</v>
      </c>
      <c r="Q16" s="77"/>
      <c r="R16" s="77"/>
      <c r="S16" s="77"/>
      <c r="T16" s="77"/>
      <c r="U16" s="77"/>
    </row>
    <row r="17" spans="3:21" ht="18">
      <c r="C17" s="5" t="s">
        <v>427</v>
      </c>
      <c r="Q17" s="77"/>
      <c r="R17" s="77"/>
      <c r="S17" s="77"/>
      <c r="T17" s="77"/>
      <c r="U17" s="77"/>
    </row>
    <row r="18" spans="3:21" ht="18">
      <c r="C18" s="2" t="s">
        <v>428</v>
      </c>
      <c r="Q18" s="77"/>
      <c r="R18" s="77"/>
      <c r="S18" s="77"/>
      <c r="T18" s="77"/>
      <c r="U18" s="77"/>
    </row>
    <row r="19" spans="3:21">
      <c r="Q19" s="77"/>
      <c r="R19" s="77"/>
      <c r="S19" s="77"/>
      <c r="T19" s="77"/>
      <c r="U19" s="77"/>
    </row>
    <row r="20" spans="3:21" ht="18">
      <c r="C20" s="5" t="s">
        <v>2</v>
      </c>
    </row>
    <row r="21" spans="3:21" ht="18">
      <c r="C21" s="2" t="s">
        <v>429</v>
      </c>
    </row>
    <row r="22" spans="3:21" ht="18">
      <c r="C22" s="2" t="s">
        <v>430</v>
      </c>
    </row>
    <row r="23" spans="3:21" ht="18">
      <c r="C23" s="2" t="s">
        <v>575</v>
      </c>
    </row>
    <row r="24" spans="3:21" ht="18">
      <c r="C24" s="2" t="s">
        <v>576</v>
      </c>
    </row>
    <row r="28" spans="3:21" ht="18">
      <c r="H28" s="32" t="s">
        <v>61</v>
      </c>
      <c r="I28" s="92">
        <f>CIPS!C40</f>
        <v>0</v>
      </c>
      <c r="J28" s="32" t="s">
        <v>61</v>
      </c>
      <c r="K28" s="92">
        <v>3.5</v>
      </c>
      <c r="L28" s="1">
        <v>3</v>
      </c>
    </row>
    <row r="29" spans="3:21" ht="18">
      <c r="H29" s="32" t="s">
        <v>62</v>
      </c>
      <c r="I29" s="92">
        <f>CIPS!C43</f>
        <v>0</v>
      </c>
      <c r="J29" s="32" t="s">
        <v>62</v>
      </c>
      <c r="K29" s="92">
        <v>2.5</v>
      </c>
      <c r="L29" s="1">
        <v>3</v>
      </c>
    </row>
    <row r="30" spans="3:21" ht="18">
      <c r="H30" s="32" t="s">
        <v>63</v>
      </c>
      <c r="I30" s="92">
        <f>CIPS!C46</f>
        <v>0</v>
      </c>
      <c r="J30" s="32" t="s">
        <v>63</v>
      </c>
      <c r="K30" s="92">
        <v>3.5</v>
      </c>
      <c r="L30" s="1">
        <v>3</v>
      </c>
    </row>
    <row r="31" spans="3:21" ht="18">
      <c r="H31" s="32" t="s">
        <v>64</v>
      </c>
      <c r="I31" s="92">
        <f>CIPS!C49</f>
        <v>0</v>
      </c>
      <c r="J31" s="32" t="s">
        <v>64</v>
      </c>
      <c r="K31" s="92">
        <v>3.5</v>
      </c>
      <c r="L31" s="1">
        <v>3</v>
      </c>
    </row>
    <row r="32" spans="3:21" ht="18">
      <c r="H32" s="32" t="s">
        <v>11</v>
      </c>
      <c r="I32" s="92">
        <f>CIPS!C52</f>
        <v>0</v>
      </c>
      <c r="J32" s="32" t="s">
        <v>11</v>
      </c>
      <c r="K32" s="92">
        <v>3.5</v>
      </c>
      <c r="L32" s="1">
        <v>3</v>
      </c>
    </row>
    <row r="33" spans="4:12" ht="18">
      <c r="H33" s="32" t="s">
        <v>65</v>
      </c>
      <c r="I33" s="92">
        <f>CIPS!C55</f>
        <v>0</v>
      </c>
      <c r="J33" s="32" t="s">
        <v>65</v>
      </c>
      <c r="K33" s="92">
        <v>3.5</v>
      </c>
      <c r="L33" s="1">
        <v>3</v>
      </c>
    </row>
    <row r="34" spans="4:12" ht="18">
      <c r="H34" s="32" t="s">
        <v>66</v>
      </c>
      <c r="I34" s="92">
        <f>CIPS!C58</f>
        <v>0</v>
      </c>
      <c r="J34" s="32" t="s">
        <v>66</v>
      </c>
      <c r="K34" s="92">
        <v>3.5</v>
      </c>
      <c r="L34" s="1">
        <v>3</v>
      </c>
    </row>
    <row r="35" spans="4:12" ht="18">
      <c r="H35" s="32" t="s">
        <v>67</v>
      </c>
      <c r="I35" s="92">
        <f>CIPS!C61</f>
        <v>0</v>
      </c>
      <c r="J35" s="32" t="s">
        <v>67</v>
      </c>
      <c r="K35" s="92">
        <v>3.5</v>
      </c>
      <c r="L35" s="1">
        <v>3</v>
      </c>
    </row>
    <row r="36" spans="4:12" ht="18">
      <c r="H36" s="32" t="s">
        <v>12</v>
      </c>
      <c r="I36" s="92">
        <f>CIPS!C64</f>
        <v>0</v>
      </c>
      <c r="J36" s="32" t="s">
        <v>12</v>
      </c>
      <c r="K36" s="92">
        <v>2.5</v>
      </c>
      <c r="L36" s="1">
        <v>3</v>
      </c>
    </row>
    <row r="37" spans="4:12" ht="18">
      <c r="H37" s="32" t="s">
        <v>68</v>
      </c>
      <c r="I37" s="92">
        <f>CIPS!C67</f>
        <v>0</v>
      </c>
      <c r="J37" s="32" t="s">
        <v>68</v>
      </c>
      <c r="K37" s="92">
        <v>3.5</v>
      </c>
      <c r="L37" s="1">
        <v>3</v>
      </c>
    </row>
    <row r="38" spans="4:12" ht="18">
      <c r="H38" s="32" t="s">
        <v>13</v>
      </c>
      <c r="I38" s="92">
        <f>CIPS!C70</f>
        <v>0</v>
      </c>
      <c r="J38" s="32" t="s">
        <v>13</v>
      </c>
      <c r="K38" s="92">
        <v>2.5</v>
      </c>
      <c r="L38" s="1">
        <v>3</v>
      </c>
    </row>
    <row r="39" spans="4:12" ht="18">
      <c r="H39" s="32" t="s">
        <v>69</v>
      </c>
      <c r="I39" s="93">
        <f>CIPS!C73</f>
        <v>0</v>
      </c>
      <c r="J39" s="32" t="s">
        <v>69</v>
      </c>
      <c r="K39" s="92">
        <v>3.5</v>
      </c>
      <c r="L39" s="1">
        <v>3</v>
      </c>
    </row>
    <row r="40" spans="4:12" ht="18">
      <c r="H40" s="32" t="s">
        <v>70</v>
      </c>
      <c r="I40" s="93">
        <f>CIPS!C76</f>
        <v>0</v>
      </c>
      <c r="J40" s="32" t="s">
        <v>70</v>
      </c>
      <c r="K40" s="92">
        <v>3.5</v>
      </c>
      <c r="L40" s="1">
        <v>3</v>
      </c>
    </row>
    <row r="41" spans="4:12" ht="18">
      <c r="H41" s="32" t="s">
        <v>71</v>
      </c>
      <c r="I41" s="93">
        <f>CIPS!C79</f>
        <v>0</v>
      </c>
      <c r="J41" s="32" t="s">
        <v>71</v>
      </c>
      <c r="K41" s="92">
        <v>3.5</v>
      </c>
      <c r="L41" s="1">
        <v>3</v>
      </c>
    </row>
    <row r="42" spans="4:12" ht="18">
      <c r="H42" s="32" t="s">
        <v>72</v>
      </c>
      <c r="I42" s="93">
        <f>CIPS!C82</f>
        <v>0</v>
      </c>
      <c r="J42" s="32" t="s">
        <v>72</v>
      </c>
      <c r="K42" s="92">
        <v>3.5</v>
      </c>
      <c r="L42" s="1">
        <v>3</v>
      </c>
    </row>
    <row r="43" spans="4:12" ht="18">
      <c r="H43" s="32" t="s">
        <v>73</v>
      </c>
      <c r="I43" s="93">
        <f>CIPS!C85</f>
        <v>0</v>
      </c>
      <c r="J43" s="32" t="s">
        <v>73</v>
      </c>
      <c r="K43" s="92">
        <v>3.5</v>
      </c>
      <c r="L43" s="1">
        <v>3</v>
      </c>
    </row>
    <row r="44" spans="4:12" ht="18">
      <c r="H44" s="32" t="s">
        <v>74</v>
      </c>
      <c r="I44" s="93">
        <f>CIPS!C88</f>
        <v>0</v>
      </c>
      <c r="J44" s="32" t="s">
        <v>74</v>
      </c>
      <c r="K44" s="92">
        <v>3.5</v>
      </c>
      <c r="L44" s="1">
        <v>3</v>
      </c>
    </row>
    <row r="45" spans="4:12" ht="18">
      <c r="H45" s="32" t="s">
        <v>75</v>
      </c>
      <c r="I45" s="93">
        <f>CIPS!C91</f>
        <v>0</v>
      </c>
      <c r="J45" s="32" t="s">
        <v>75</v>
      </c>
      <c r="K45" s="92">
        <v>3.5</v>
      </c>
      <c r="L45" s="1">
        <v>3</v>
      </c>
    </row>
    <row r="46" spans="4:12" ht="18">
      <c r="H46" s="32" t="s">
        <v>76</v>
      </c>
      <c r="I46" s="93">
        <f>CIPS!C94</f>
        <v>0</v>
      </c>
      <c r="J46" s="32" t="s">
        <v>76</v>
      </c>
      <c r="K46" s="92">
        <v>3.5</v>
      </c>
      <c r="L46" s="1">
        <v>3</v>
      </c>
    </row>
    <row r="47" spans="4:12" ht="18">
      <c r="H47" s="32" t="s">
        <v>77</v>
      </c>
      <c r="I47" s="93">
        <f>CIPS!C97</f>
        <v>0</v>
      </c>
      <c r="J47" s="32" t="s">
        <v>77</v>
      </c>
      <c r="K47" s="93">
        <v>2.5</v>
      </c>
      <c r="L47" s="1">
        <v>3</v>
      </c>
    </row>
    <row r="48" spans="4:12" ht="18">
      <c r="D48" s="79"/>
      <c r="E48" s="79"/>
      <c r="F48" s="79"/>
    </row>
    <row r="50" spans="3:3" ht="18">
      <c r="C50" s="79"/>
    </row>
    <row r="51" spans="3:3" ht="18">
      <c r="C51" s="79"/>
    </row>
    <row r="52" spans="3:3" ht="18">
      <c r="C52" s="79"/>
    </row>
    <row r="53" spans="3:3" ht="18">
      <c r="C53" s="79"/>
    </row>
    <row r="54" spans="3:3" ht="18">
      <c r="C54" s="79"/>
    </row>
    <row r="55" spans="3:3" ht="18">
      <c r="C55" s="79"/>
    </row>
    <row r="56" spans="3:3" ht="18">
      <c r="C56" s="79"/>
    </row>
    <row r="57" spans="3:3" ht="18">
      <c r="C57" s="79"/>
    </row>
    <row r="58" spans="3:3" ht="18">
      <c r="C58" s="79"/>
    </row>
    <row r="59" spans="3:3" ht="18">
      <c r="C59" s="79"/>
    </row>
    <row r="60" spans="3:3" ht="18">
      <c r="C60" s="79"/>
    </row>
    <row r="61" spans="3:3" ht="18">
      <c r="C61" s="79"/>
    </row>
    <row r="62" spans="3:3" ht="18">
      <c r="C62" s="79"/>
    </row>
    <row r="63" spans="3:3" ht="18">
      <c r="C63" s="79"/>
    </row>
    <row r="64" spans="3:3" ht="18">
      <c r="C64" s="79"/>
    </row>
    <row r="65" spans="3:3" ht="18">
      <c r="C65" s="79"/>
    </row>
    <row r="66" spans="3:3" ht="18">
      <c r="C66" s="2" t="s">
        <v>432</v>
      </c>
    </row>
    <row r="67" spans="3:3" ht="18">
      <c r="C67" s="2" t="s">
        <v>433</v>
      </c>
    </row>
    <row r="68" spans="3:3" ht="18">
      <c r="C68" s="2"/>
    </row>
    <row r="69" spans="3:3" ht="18">
      <c r="C69" s="79"/>
    </row>
    <row r="70" spans="3:3" ht="18">
      <c r="C70" s="79"/>
    </row>
    <row r="71" spans="3:3" ht="18">
      <c r="C71" s="79"/>
    </row>
    <row r="72" spans="3:3" ht="18">
      <c r="C72" s="79"/>
    </row>
    <row r="73" spans="3:3" ht="18">
      <c r="C73" s="79"/>
    </row>
    <row r="74" spans="3:3" ht="18">
      <c r="C74" s="79"/>
    </row>
    <row r="75" spans="3:3" ht="18">
      <c r="C75" s="79"/>
    </row>
    <row r="76" spans="3:3" ht="18">
      <c r="C76" s="79"/>
    </row>
    <row r="77" spans="3:3" ht="18">
      <c r="C77" s="79"/>
    </row>
    <row r="78" spans="3:3" ht="18">
      <c r="C78" s="79"/>
    </row>
    <row r="79" spans="3:3" ht="18">
      <c r="C79" s="79"/>
    </row>
    <row r="80" spans="3:3" ht="18">
      <c r="C80" s="79"/>
    </row>
    <row r="81" spans="3:3" ht="18">
      <c r="C81" s="79"/>
    </row>
    <row r="82" spans="3:3" ht="18">
      <c r="C82" s="79"/>
    </row>
    <row r="83" spans="3:3" ht="18">
      <c r="C83" s="79"/>
    </row>
    <row r="84" spans="3:3" ht="18">
      <c r="C84" s="79"/>
    </row>
    <row r="86" spans="3:3" ht="18">
      <c r="C86" s="79"/>
    </row>
    <row r="87" spans="3:3" ht="18">
      <c r="C87" s="79"/>
    </row>
    <row r="88" spans="3:3" ht="18">
      <c r="C88" s="79"/>
    </row>
    <row r="89" spans="3:3" ht="18">
      <c r="C89" s="79"/>
    </row>
    <row r="90" spans="3:3" ht="18">
      <c r="C90" s="79"/>
    </row>
  </sheetData>
  <sheetProtection password="C075" sheet="1" objects="1" scenarios="1" selectLockedCells="1"/>
  <mergeCells count="2">
    <mergeCell ref="E4:O5"/>
    <mergeCell ref="Q8:U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enableFormatConditionsCalculation="0"/>
  <dimension ref="C4:U90"/>
  <sheetViews>
    <sheetView workbookViewId="0">
      <pane xSplit="22" topLeftCell="W1" activePane="topRight" state="frozenSplit"/>
      <selection pane="topRight" activeCell="N52" sqref="N52"/>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434</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77"/>
      <c r="R9" s="77"/>
      <c r="S9" s="77"/>
      <c r="T9" s="77"/>
      <c r="U9" s="77"/>
    </row>
    <row r="10" spans="3:21" ht="18">
      <c r="C10" s="91" t="s">
        <v>435</v>
      </c>
      <c r="Q10" s="77"/>
      <c r="R10" s="77"/>
      <c r="S10" s="77"/>
      <c r="T10" s="77"/>
      <c r="U10" s="77"/>
    </row>
    <row r="11" spans="3:21" ht="18">
      <c r="C11" s="91" t="s">
        <v>436</v>
      </c>
      <c r="Q11" s="77"/>
      <c r="R11" s="77"/>
      <c r="S11" s="77"/>
      <c r="T11" s="77"/>
      <c r="U11" s="77"/>
    </row>
    <row r="12" spans="3:21">
      <c r="Q12" s="77"/>
      <c r="R12" s="77"/>
      <c r="S12" s="77"/>
      <c r="T12" s="77"/>
      <c r="U12" s="77"/>
    </row>
    <row r="13" spans="3:21" ht="18">
      <c r="C13" s="2" t="s">
        <v>1</v>
      </c>
    </row>
    <row r="14" spans="3:21" ht="18">
      <c r="C14" s="2" t="s">
        <v>84</v>
      </c>
    </row>
    <row r="15" spans="3:21" ht="18">
      <c r="C15" s="2" t="s">
        <v>85</v>
      </c>
    </row>
    <row r="16" spans="3:21" ht="18">
      <c r="C16" s="2" t="s">
        <v>86</v>
      </c>
    </row>
    <row r="18" spans="3:21" ht="18">
      <c r="C18" s="2" t="s">
        <v>437</v>
      </c>
    </row>
    <row r="19" spans="3:21" ht="18">
      <c r="C19" s="2" t="s">
        <v>438</v>
      </c>
    </row>
    <row r="20" spans="3:21" ht="18">
      <c r="C20" s="2" t="s">
        <v>427</v>
      </c>
    </row>
    <row r="22" spans="3:21" ht="18">
      <c r="C22" s="2" t="s">
        <v>2</v>
      </c>
    </row>
    <row r="23" spans="3:21" ht="18" customHeight="1">
      <c r="C23" s="167" t="s">
        <v>439</v>
      </c>
      <c r="D23" s="167"/>
      <c r="E23" s="167"/>
      <c r="F23" s="167"/>
      <c r="G23" s="167"/>
      <c r="H23" s="167"/>
      <c r="I23" s="167"/>
      <c r="J23" s="167"/>
      <c r="K23" s="167"/>
      <c r="L23" s="167"/>
      <c r="M23" s="167"/>
      <c r="N23" s="167"/>
      <c r="O23" s="167"/>
    </row>
    <row r="24" spans="3:21" ht="18" customHeight="1">
      <c r="C24" s="181" t="s">
        <v>378</v>
      </c>
      <c r="D24" s="181"/>
      <c r="E24" s="181"/>
      <c r="F24" s="181"/>
      <c r="G24" s="181"/>
      <c r="H24" s="181"/>
      <c r="I24" s="181"/>
      <c r="J24" s="181"/>
      <c r="K24" s="181"/>
      <c r="L24" s="181"/>
      <c r="M24" s="181"/>
      <c r="N24" s="181"/>
      <c r="O24" s="181"/>
      <c r="P24" s="181"/>
      <c r="Q24" s="181"/>
    </row>
    <row r="25" spans="3:21" ht="18" customHeight="1">
      <c r="C25" s="167" t="s">
        <v>466</v>
      </c>
      <c r="D25" s="167"/>
      <c r="E25" s="167"/>
      <c r="F25" s="167"/>
      <c r="G25" s="167"/>
      <c r="H25" s="167"/>
      <c r="I25" s="167"/>
      <c r="J25" s="167"/>
      <c r="K25" s="167"/>
      <c r="L25" s="167"/>
      <c r="M25" s="167"/>
      <c r="N25" s="167"/>
      <c r="O25" s="167"/>
      <c r="P25" s="167"/>
      <c r="Q25" s="167"/>
      <c r="R25" s="167"/>
    </row>
    <row r="26" spans="3:21" ht="18" customHeight="1">
      <c r="C26" s="167" t="s">
        <v>465</v>
      </c>
      <c r="D26" s="167"/>
      <c r="E26" s="167"/>
      <c r="F26" s="167"/>
      <c r="G26" s="167"/>
      <c r="H26" s="167"/>
      <c r="I26" s="167"/>
      <c r="J26" s="167"/>
      <c r="K26" s="167"/>
      <c r="L26" s="167"/>
      <c r="M26" s="167"/>
      <c r="N26" s="167"/>
      <c r="O26" s="167"/>
      <c r="P26" s="167"/>
      <c r="Q26" s="167"/>
      <c r="R26" s="167"/>
      <c r="S26" s="167"/>
      <c r="T26" s="167"/>
      <c r="U26" s="167"/>
    </row>
    <row r="27" spans="3:21" ht="18" customHeight="1">
      <c r="C27" s="78"/>
      <c r="D27" s="78"/>
      <c r="E27" s="78"/>
      <c r="F27" s="78"/>
      <c r="G27" s="78"/>
      <c r="H27" s="78"/>
      <c r="I27" s="78"/>
      <c r="J27" s="78"/>
      <c r="K27" s="78"/>
      <c r="L27" s="78"/>
      <c r="M27" s="78"/>
      <c r="N27" s="78"/>
      <c r="O27" s="78"/>
      <c r="P27" s="78"/>
      <c r="Q27" s="78"/>
      <c r="R27" s="78"/>
    </row>
    <row r="28" spans="3:21" ht="18">
      <c r="C28" s="2" t="s">
        <v>440</v>
      </c>
    </row>
    <row r="29" spans="3:21" ht="18">
      <c r="C29" s="2" t="s">
        <v>430</v>
      </c>
    </row>
    <row r="30" spans="3:21" ht="18">
      <c r="D30" s="2" t="s">
        <v>443</v>
      </c>
    </row>
    <row r="31" spans="3:21" ht="18">
      <c r="D31" s="2" t="s">
        <v>431</v>
      </c>
    </row>
    <row r="32" spans="3:21" ht="18">
      <c r="C32" s="2" t="s">
        <v>445</v>
      </c>
      <c r="D32" s="2"/>
    </row>
    <row r="33" spans="3:13" ht="18">
      <c r="C33" s="2" t="s">
        <v>444</v>
      </c>
      <c r="D33" s="2"/>
    </row>
    <row r="34" spans="3:13" ht="18">
      <c r="C34" s="2"/>
      <c r="D34" s="2"/>
    </row>
    <row r="35" spans="3:13" ht="18">
      <c r="C35" s="2" t="s">
        <v>215</v>
      </c>
    </row>
    <row r="36" spans="3:13" ht="18" customHeight="1">
      <c r="C36" s="94"/>
      <c r="D36" s="95"/>
      <c r="E36" s="95"/>
      <c r="F36" s="95"/>
      <c r="G36" s="95"/>
      <c r="H36" s="95"/>
      <c r="I36" s="95"/>
      <c r="J36" s="95"/>
      <c r="K36" s="95"/>
      <c r="L36" s="95"/>
    </row>
    <row r="37" spans="3:13" ht="18">
      <c r="C37" s="5"/>
      <c r="D37" s="5"/>
      <c r="E37" s="5"/>
      <c r="F37" s="5"/>
      <c r="G37" s="5"/>
      <c r="H37" s="5"/>
      <c r="I37" s="5"/>
      <c r="J37" s="5"/>
      <c r="K37" s="5"/>
      <c r="L37" s="5"/>
    </row>
    <row r="38" spans="3:13" ht="18">
      <c r="C38" s="5"/>
      <c r="D38" s="5"/>
      <c r="E38" s="5"/>
      <c r="F38" s="5"/>
      <c r="G38" s="5"/>
      <c r="H38" s="5"/>
      <c r="I38" s="5"/>
      <c r="J38" s="5"/>
      <c r="K38" s="5"/>
      <c r="L38" s="5"/>
    </row>
    <row r="39" spans="3:13" ht="18">
      <c r="C39" s="5"/>
      <c r="D39" s="5"/>
      <c r="E39" s="5"/>
      <c r="F39" s="5"/>
      <c r="G39" s="5"/>
      <c r="H39" s="5"/>
      <c r="I39" s="5"/>
      <c r="J39" s="5"/>
      <c r="K39" s="5"/>
      <c r="L39" s="5"/>
    </row>
    <row r="40" spans="3:13" ht="18">
      <c r="C40" s="5"/>
      <c r="D40" s="5"/>
      <c r="E40" s="5"/>
      <c r="F40" s="5"/>
      <c r="G40" s="5"/>
      <c r="H40" s="5"/>
      <c r="I40" s="5"/>
      <c r="J40" s="5"/>
      <c r="K40" s="5"/>
      <c r="L40" s="5"/>
    </row>
    <row r="41" spans="3:13" ht="18">
      <c r="G41" s="96"/>
      <c r="H41" s="97" t="s">
        <v>372</v>
      </c>
    </row>
    <row r="42" spans="3:13">
      <c r="G42" s="98" t="s">
        <v>375</v>
      </c>
      <c r="H42" s="98">
        <v>3.73</v>
      </c>
    </row>
    <row r="43" spans="3:13">
      <c r="G43" s="98" t="s">
        <v>376</v>
      </c>
      <c r="H43" s="98">
        <v>6.12</v>
      </c>
    </row>
    <row r="44" spans="3:13">
      <c r="F44" s="99"/>
      <c r="G44" s="87" t="s">
        <v>377</v>
      </c>
      <c r="H44" s="87">
        <v>11.65</v>
      </c>
      <c r="I44" s="99"/>
    </row>
    <row r="45" spans="3:13" ht="18">
      <c r="F45" s="99"/>
      <c r="G45" s="88" t="s">
        <v>218</v>
      </c>
      <c r="H45" s="87">
        <f>'DASS-21'!E94</f>
        <v>0</v>
      </c>
      <c r="I45" s="99"/>
      <c r="M45" s="2"/>
    </row>
    <row r="46" spans="3:13" ht="18">
      <c r="F46" s="99"/>
      <c r="G46" s="99"/>
      <c r="H46" s="99"/>
      <c r="I46" s="99"/>
      <c r="K46" s="2" t="s">
        <v>216</v>
      </c>
    </row>
    <row r="47" spans="3:13">
      <c r="F47" s="99"/>
      <c r="G47" s="99"/>
      <c r="H47" s="99"/>
      <c r="I47" s="99"/>
    </row>
    <row r="50" spans="3:19">
      <c r="L50" s="100"/>
      <c r="M50" s="100"/>
      <c r="N50" s="100"/>
      <c r="O50" s="100"/>
      <c r="P50" s="100"/>
      <c r="Q50" s="100"/>
      <c r="R50" s="100"/>
      <c r="S50" s="100"/>
    </row>
    <row r="51" spans="3:19">
      <c r="L51" s="100"/>
      <c r="M51" s="100" t="s">
        <v>441</v>
      </c>
      <c r="N51" s="100"/>
      <c r="O51" s="100"/>
      <c r="P51" s="100"/>
      <c r="Q51" s="100"/>
      <c r="R51" s="100"/>
      <c r="S51" s="100"/>
    </row>
    <row r="52" spans="3:19" ht="15" customHeight="1">
      <c r="L52" s="100"/>
      <c r="M52" s="101" t="s">
        <v>94</v>
      </c>
      <c r="N52" s="102">
        <f>'DASS-21'!C38</f>
        <v>0</v>
      </c>
      <c r="O52" s="101" t="s">
        <v>94</v>
      </c>
      <c r="P52" s="102">
        <v>2.5</v>
      </c>
      <c r="Q52" s="100">
        <v>3</v>
      </c>
      <c r="R52" s="100"/>
      <c r="S52" s="100"/>
    </row>
    <row r="53" spans="3:19" ht="15" customHeight="1">
      <c r="C53" s="2" t="s">
        <v>216</v>
      </c>
      <c r="L53" s="100"/>
      <c r="M53" s="103" t="s">
        <v>96</v>
      </c>
      <c r="N53" s="102">
        <f>'DASS-21'!C44</f>
        <v>0</v>
      </c>
      <c r="O53" s="103" t="s">
        <v>96</v>
      </c>
      <c r="P53" s="102">
        <v>2.5</v>
      </c>
      <c r="Q53" s="100">
        <v>3</v>
      </c>
      <c r="R53" s="100"/>
      <c r="S53" s="100"/>
    </row>
    <row r="54" spans="3:19" ht="18">
      <c r="L54" s="100"/>
      <c r="M54" s="101" t="s">
        <v>101</v>
      </c>
      <c r="N54" s="102">
        <f>'DASS-21'!C59</f>
        <v>0</v>
      </c>
      <c r="O54" s="101" t="s">
        <v>101</v>
      </c>
      <c r="P54" s="102">
        <v>1.5</v>
      </c>
      <c r="Q54" s="100">
        <v>3</v>
      </c>
      <c r="R54" s="100"/>
      <c r="S54" s="100"/>
    </row>
    <row r="55" spans="3:19" ht="18">
      <c r="L55" s="100"/>
      <c r="M55" s="101" t="s">
        <v>104</v>
      </c>
      <c r="N55" s="102">
        <f>'DASS-21'!C68</f>
        <v>0</v>
      </c>
      <c r="O55" s="101" t="s">
        <v>104</v>
      </c>
      <c r="P55" s="102">
        <v>2.5</v>
      </c>
      <c r="Q55" s="100">
        <v>3</v>
      </c>
      <c r="R55" s="100"/>
      <c r="S55" s="100"/>
    </row>
    <row r="56" spans="3:19" ht="18">
      <c r="L56" s="100"/>
      <c r="M56" s="101" t="s">
        <v>107</v>
      </c>
      <c r="N56" s="102">
        <f>'DASS-21'!C77</f>
        <v>0</v>
      </c>
      <c r="O56" s="101" t="s">
        <v>107</v>
      </c>
      <c r="P56" s="102">
        <v>1.5</v>
      </c>
      <c r="Q56" s="100">
        <v>3</v>
      </c>
      <c r="R56" s="100"/>
      <c r="S56" s="100"/>
    </row>
    <row r="57" spans="3:19" ht="18">
      <c r="H57" s="97" t="s">
        <v>373</v>
      </c>
      <c r="L57" s="100"/>
      <c r="M57" s="101" t="s">
        <v>108</v>
      </c>
      <c r="N57" s="102">
        <f>'DASS-21'!C80</f>
        <v>0</v>
      </c>
      <c r="O57" s="101" t="s">
        <v>108</v>
      </c>
      <c r="P57" s="102">
        <v>2.5</v>
      </c>
      <c r="Q57" s="100">
        <v>3</v>
      </c>
      <c r="R57" s="100"/>
      <c r="S57" s="100"/>
    </row>
    <row r="58" spans="3:19" ht="18">
      <c r="G58" s="98" t="s">
        <v>375</v>
      </c>
      <c r="H58" s="98">
        <v>2.04</v>
      </c>
      <c r="L58" s="100"/>
      <c r="M58" s="101" t="s">
        <v>112</v>
      </c>
      <c r="N58" s="102">
        <f>'DASS-21'!C92</f>
        <v>0</v>
      </c>
      <c r="O58" s="101" t="s">
        <v>112</v>
      </c>
      <c r="P58" s="102">
        <v>1.5</v>
      </c>
      <c r="Q58" s="100">
        <v>3</v>
      </c>
      <c r="R58" s="100"/>
      <c r="S58" s="100"/>
    </row>
    <row r="59" spans="3:19" ht="18">
      <c r="G59" s="98" t="s">
        <v>376</v>
      </c>
      <c r="H59" s="98">
        <v>3.42</v>
      </c>
      <c r="L59" s="100"/>
      <c r="M59" s="101" t="s">
        <v>216</v>
      </c>
      <c r="N59" s="104"/>
      <c r="O59" s="100"/>
      <c r="P59" s="100"/>
      <c r="Q59" s="100"/>
      <c r="R59" s="100"/>
      <c r="S59" s="100"/>
    </row>
    <row r="60" spans="3:19" ht="18">
      <c r="G60" s="98" t="s">
        <v>377</v>
      </c>
      <c r="H60" s="98">
        <v>7.45</v>
      </c>
      <c r="L60" s="100"/>
      <c r="M60" s="105" t="s">
        <v>93</v>
      </c>
      <c r="N60" s="86">
        <f>'DASS-21'!C35</f>
        <v>0</v>
      </c>
      <c r="O60" s="105" t="s">
        <v>93</v>
      </c>
      <c r="P60" s="102">
        <v>1.5</v>
      </c>
      <c r="Q60" s="100">
        <v>3</v>
      </c>
      <c r="R60" s="100"/>
      <c r="S60" s="100"/>
    </row>
    <row r="61" spans="3:19" ht="18">
      <c r="G61" s="97" t="s">
        <v>218</v>
      </c>
      <c r="H61" s="75">
        <f>'DASS-21'!E95</f>
        <v>0</v>
      </c>
      <c r="L61" s="100"/>
      <c r="M61" s="105" t="s">
        <v>95</v>
      </c>
      <c r="N61" s="86">
        <f>'DASS-21'!C41</f>
        <v>0</v>
      </c>
      <c r="O61" s="105" t="s">
        <v>95</v>
      </c>
      <c r="P61" s="102">
        <v>1.5</v>
      </c>
      <c r="Q61" s="100">
        <v>3</v>
      </c>
      <c r="R61" s="100"/>
      <c r="S61" s="100"/>
    </row>
    <row r="62" spans="3:19" ht="18">
      <c r="L62" s="86"/>
      <c r="M62" s="106" t="s">
        <v>98</v>
      </c>
      <c r="N62" s="86">
        <f>'DASS-21'!C50</f>
        <v>0</v>
      </c>
      <c r="O62" s="106" t="s">
        <v>98</v>
      </c>
      <c r="P62" s="86">
        <v>0.5</v>
      </c>
      <c r="Q62" s="86">
        <v>3</v>
      </c>
      <c r="R62" s="100"/>
      <c r="S62" s="100"/>
    </row>
    <row r="63" spans="3:19" ht="18">
      <c r="K63" s="2"/>
      <c r="L63" s="86"/>
      <c r="M63" s="106" t="s">
        <v>100</v>
      </c>
      <c r="N63" s="86">
        <f>'DASS-21'!C56</f>
        <v>0</v>
      </c>
      <c r="O63" s="106" t="s">
        <v>100</v>
      </c>
      <c r="P63" s="102">
        <v>1.5</v>
      </c>
      <c r="Q63" s="86">
        <v>3</v>
      </c>
      <c r="R63" s="100"/>
      <c r="S63" s="100"/>
    </row>
    <row r="64" spans="3:19" ht="18">
      <c r="H64" s="97" t="s">
        <v>374</v>
      </c>
      <c r="L64" s="86"/>
      <c r="M64" s="106" t="s">
        <v>106</v>
      </c>
      <c r="N64" s="86">
        <f>'DASS-21'!C74</f>
        <v>0</v>
      </c>
      <c r="O64" s="106" t="s">
        <v>106</v>
      </c>
      <c r="P64" s="102">
        <v>1.5</v>
      </c>
      <c r="Q64" s="86">
        <v>3</v>
      </c>
      <c r="R64" s="100"/>
      <c r="S64" s="100"/>
    </row>
    <row r="65" spans="3:19" ht="18">
      <c r="G65" s="98" t="s">
        <v>375</v>
      </c>
      <c r="H65" s="98">
        <v>5.53</v>
      </c>
      <c r="L65" s="86"/>
      <c r="M65" s="106" t="s">
        <v>110</v>
      </c>
      <c r="N65" s="86">
        <f>'DASS-21'!C86</f>
        <v>0</v>
      </c>
      <c r="O65" s="106" t="s">
        <v>110</v>
      </c>
      <c r="P65" s="102">
        <v>1.5</v>
      </c>
      <c r="Q65" s="86">
        <v>3</v>
      </c>
      <c r="R65" s="100"/>
      <c r="S65" s="100"/>
    </row>
    <row r="66" spans="3:19" ht="18">
      <c r="G66" s="98" t="s">
        <v>376</v>
      </c>
      <c r="H66" s="98">
        <v>7.11</v>
      </c>
      <c r="L66" s="86"/>
      <c r="M66" s="106" t="s">
        <v>111</v>
      </c>
      <c r="N66" s="86">
        <f>'DASS-21'!C89</f>
        <v>0</v>
      </c>
      <c r="O66" s="106" t="s">
        <v>111</v>
      </c>
      <c r="P66" s="102">
        <v>1.5</v>
      </c>
      <c r="Q66" s="86">
        <v>3</v>
      </c>
      <c r="R66" s="100"/>
      <c r="S66" s="100"/>
    </row>
    <row r="67" spans="3:19">
      <c r="G67" s="98" t="s">
        <v>377</v>
      </c>
      <c r="H67" s="98">
        <v>10.76</v>
      </c>
      <c r="L67" s="86"/>
      <c r="M67" s="86" t="s">
        <v>217</v>
      </c>
      <c r="N67" s="86"/>
      <c r="O67" s="86"/>
      <c r="P67" s="86"/>
      <c r="Q67" s="86"/>
      <c r="R67" s="100"/>
      <c r="S67" s="100"/>
    </row>
    <row r="68" spans="3:19" ht="18">
      <c r="F68" s="99"/>
      <c r="G68" s="88" t="s">
        <v>218</v>
      </c>
      <c r="H68" s="89">
        <f>'DASS-21'!E96</f>
        <v>0</v>
      </c>
      <c r="I68" s="99"/>
      <c r="L68" s="86"/>
      <c r="M68" s="103" t="s">
        <v>90</v>
      </c>
      <c r="N68" s="86">
        <f>'DASS-21'!C32</f>
        <v>0</v>
      </c>
      <c r="O68" s="103" t="s">
        <v>90</v>
      </c>
      <c r="P68" s="102">
        <v>2.5</v>
      </c>
      <c r="Q68" s="86">
        <v>3</v>
      </c>
      <c r="R68" s="100"/>
      <c r="S68" s="100"/>
    </row>
    <row r="69" spans="3:19" ht="18">
      <c r="C69" s="2" t="s">
        <v>217</v>
      </c>
      <c r="F69" s="99"/>
      <c r="G69" s="99"/>
      <c r="H69" s="99"/>
      <c r="I69" s="99"/>
      <c r="L69" s="86"/>
      <c r="M69" s="106" t="s">
        <v>97</v>
      </c>
      <c r="N69" s="86">
        <f>'DASS-21'!C47</f>
        <v>0</v>
      </c>
      <c r="O69" s="106" t="s">
        <v>97</v>
      </c>
      <c r="P69" s="86">
        <v>1.5</v>
      </c>
      <c r="Q69" s="86">
        <v>3</v>
      </c>
      <c r="R69" s="100"/>
      <c r="S69" s="100"/>
    </row>
    <row r="70" spans="3:19" ht="18">
      <c r="L70" s="100"/>
      <c r="M70" s="105" t="s">
        <v>99</v>
      </c>
      <c r="N70" s="86">
        <f>'DASS-21'!C53</f>
        <v>0</v>
      </c>
      <c r="O70" s="105" t="s">
        <v>99</v>
      </c>
      <c r="P70" s="86">
        <v>2.5</v>
      </c>
      <c r="Q70" s="100">
        <v>3</v>
      </c>
      <c r="R70" s="100"/>
      <c r="S70" s="100"/>
    </row>
    <row r="71" spans="3:19" ht="18">
      <c r="M71" s="106" t="s">
        <v>102</v>
      </c>
      <c r="N71" s="86">
        <f>'DASS-21'!C62</f>
        <v>0</v>
      </c>
      <c r="O71" s="106" t="s">
        <v>102</v>
      </c>
      <c r="P71" s="86">
        <v>1.5</v>
      </c>
      <c r="Q71" s="86">
        <v>3</v>
      </c>
    </row>
    <row r="72" spans="3:19" ht="18">
      <c r="M72" s="106" t="s">
        <v>103</v>
      </c>
      <c r="N72" s="86">
        <f>'DASS-21'!C65</f>
        <v>0</v>
      </c>
      <c r="O72" s="106" t="s">
        <v>103</v>
      </c>
      <c r="P72" s="86">
        <v>2.5</v>
      </c>
      <c r="Q72" s="86">
        <v>3</v>
      </c>
    </row>
    <row r="73" spans="3:19" ht="18">
      <c r="M73" s="106" t="s">
        <v>105</v>
      </c>
      <c r="N73" s="86">
        <f>'DASS-21'!C71</f>
        <v>0</v>
      </c>
      <c r="O73" s="106" t="s">
        <v>105</v>
      </c>
      <c r="P73" s="86">
        <v>1.5</v>
      </c>
      <c r="Q73" s="86">
        <v>3</v>
      </c>
    </row>
    <row r="74" spans="3:19" ht="18">
      <c r="M74" s="106" t="s">
        <v>109</v>
      </c>
      <c r="N74" s="86">
        <f>'DASS-21'!C83</f>
        <v>0</v>
      </c>
      <c r="O74" s="106" t="s">
        <v>109</v>
      </c>
      <c r="P74" s="86">
        <v>1.5</v>
      </c>
      <c r="Q74" s="86">
        <v>3</v>
      </c>
    </row>
    <row r="88" spans="3:3" ht="18">
      <c r="C88" s="2" t="s">
        <v>432</v>
      </c>
    </row>
    <row r="89" spans="3:3" ht="18">
      <c r="C89" s="2" t="s">
        <v>442</v>
      </c>
    </row>
    <row r="90" spans="3:3" ht="18">
      <c r="C90" s="2"/>
    </row>
  </sheetData>
  <sheetProtection password="C075" sheet="1" objects="1" scenarios="1" selectLockedCells="1"/>
  <mergeCells count="6">
    <mergeCell ref="C26:U26"/>
    <mergeCell ref="E4:O5"/>
    <mergeCell ref="Q8:U8"/>
    <mergeCell ref="C23:O23"/>
    <mergeCell ref="C24:Q24"/>
    <mergeCell ref="C25:R25"/>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U129"/>
  <sheetViews>
    <sheetView workbookViewId="0">
      <pane xSplit="22" topLeftCell="W1" activePane="topRight" state="frozenSplit"/>
      <selection pane="topRight" activeCell="N99" sqref="N99"/>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446</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81"/>
      <c r="R9" s="81"/>
      <c r="S9" s="81"/>
      <c r="T9" s="81"/>
      <c r="U9" s="81"/>
    </row>
    <row r="10" spans="3:21" ht="18">
      <c r="C10" s="91" t="s">
        <v>447</v>
      </c>
      <c r="Q10" s="81"/>
      <c r="R10" s="81"/>
      <c r="S10" s="81"/>
      <c r="T10" s="81"/>
      <c r="U10" s="81"/>
    </row>
    <row r="11" spans="3:21" ht="18">
      <c r="C11" s="91" t="s">
        <v>436</v>
      </c>
      <c r="Q11" s="81"/>
      <c r="R11" s="81"/>
      <c r="S11" s="81"/>
      <c r="T11" s="81"/>
      <c r="U11" s="81"/>
    </row>
    <row r="12" spans="3:21">
      <c r="Q12" s="81"/>
      <c r="R12" s="81"/>
      <c r="S12" s="81"/>
      <c r="T12" s="81"/>
      <c r="U12" s="81"/>
    </row>
    <row r="13" spans="3:21" ht="18">
      <c r="C13" s="2" t="s">
        <v>1</v>
      </c>
    </row>
    <row r="14" spans="3:21" ht="18">
      <c r="C14" s="2" t="s">
        <v>153</v>
      </c>
    </row>
    <row r="15" spans="3:21" ht="18">
      <c r="C15" s="2" t="s">
        <v>154</v>
      </c>
    </row>
    <row r="17" spans="3:21" ht="18">
      <c r="C17" s="2" t="s">
        <v>448</v>
      </c>
    </row>
    <row r="18" spans="3:21" ht="18">
      <c r="C18" s="2" t="s">
        <v>461</v>
      </c>
    </row>
    <row r="19" spans="3:21" ht="18">
      <c r="C19" s="2" t="s">
        <v>427</v>
      </c>
    </row>
    <row r="21" spans="3:21" ht="18">
      <c r="C21" s="2" t="s">
        <v>2</v>
      </c>
    </row>
    <row r="22" spans="3:21" ht="18" customHeight="1">
      <c r="C22" s="167" t="s">
        <v>449</v>
      </c>
      <c r="D22" s="167"/>
      <c r="E22" s="167"/>
      <c r="F22" s="167"/>
      <c r="G22" s="167"/>
      <c r="H22" s="167"/>
      <c r="I22" s="167"/>
      <c r="J22" s="167"/>
      <c r="K22" s="167"/>
      <c r="L22" s="167"/>
      <c r="M22" s="167"/>
      <c r="N22" s="167"/>
      <c r="O22" s="167"/>
    </row>
    <row r="23" spans="3:21" ht="18" customHeight="1">
      <c r="C23" s="181" t="s">
        <v>450</v>
      </c>
      <c r="D23" s="181"/>
      <c r="E23" s="181"/>
      <c r="F23" s="181"/>
      <c r="G23" s="181"/>
      <c r="H23" s="181"/>
      <c r="I23" s="181"/>
      <c r="J23" s="181"/>
      <c r="K23" s="181"/>
      <c r="L23" s="181"/>
      <c r="M23" s="181"/>
      <c r="N23" s="181"/>
      <c r="O23" s="181"/>
      <c r="P23" s="181"/>
      <c r="Q23" s="181"/>
    </row>
    <row r="24" spans="3:21" ht="18" customHeight="1">
      <c r="C24" s="167" t="s">
        <v>467</v>
      </c>
      <c r="D24" s="167"/>
      <c r="E24" s="167"/>
      <c r="F24" s="167"/>
      <c r="G24" s="167"/>
      <c r="H24" s="167"/>
      <c r="I24" s="167"/>
      <c r="J24" s="167"/>
      <c r="K24" s="167"/>
      <c r="L24" s="167"/>
      <c r="M24" s="167"/>
      <c r="N24" s="167"/>
      <c r="O24" s="167"/>
      <c r="P24" s="167"/>
      <c r="Q24" s="167"/>
      <c r="R24" s="167"/>
    </row>
    <row r="25" spans="3:21" ht="18" customHeight="1">
      <c r="C25" s="167" t="s">
        <v>465</v>
      </c>
      <c r="D25" s="167"/>
      <c r="E25" s="167"/>
      <c r="F25" s="167"/>
      <c r="G25" s="167"/>
      <c r="H25" s="167"/>
      <c r="I25" s="167"/>
      <c r="J25" s="167"/>
      <c r="K25" s="167"/>
      <c r="L25" s="167"/>
      <c r="M25" s="167"/>
      <c r="N25" s="167"/>
      <c r="O25" s="167"/>
      <c r="P25" s="167"/>
      <c r="Q25" s="167"/>
      <c r="R25" s="167"/>
      <c r="S25" s="167"/>
      <c r="T25" s="167"/>
      <c r="U25" s="167"/>
    </row>
    <row r="26" spans="3:21" ht="18" customHeight="1">
      <c r="C26" s="82"/>
      <c r="D26" s="82"/>
      <c r="E26" s="82"/>
      <c r="F26" s="82"/>
      <c r="G26" s="82"/>
      <c r="H26" s="82"/>
      <c r="I26" s="82"/>
      <c r="J26" s="82"/>
      <c r="K26" s="82"/>
      <c r="L26" s="82"/>
      <c r="M26" s="82"/>
      <c r="N26" s="82"/>
      <c r="O26" s="82"/>
      <c r="P26" s="82"/>
      <c r="Q26" s="82"/>
      <c r="R26" s="82"/>
    </row>
    <row r="27" spans="3:21" ht="18" customHeight="1">
      <c r="C27" s="167" t="s">
        <v>453</v>
      </c>
      <c r="D27" s="167"/>
      <c r="E27" s="167"/>
      <c r="F27" s="167"/>
      <c r="G27" s="167"/>
      <c r="H27" s="167"/>
      <c r="I27" s="167"/>
      <c r="J27" s="167"/>
      <c r="K27" s="167"/>
      <c r="L27" s="167"/>
      <c r="M27" s="167"/>
      <c r="N27" s="167"/>
      <c r="O27" s="167"/>
      <c r="P27" s="167"/>
      <c r="Q27" s="167"/>
      <c r="R27" s="167"/>
      <c r="S27" s="167"/>
      <c r="T27" s="167"/>
      <c r="U27" s="167"/>
    </row>
    <row r="28" spans="3:21" ht="18" customHeight="1">
      <c r="C28" s="167" t="s">
        <v>454</v>
      </c>
      <c r="D28" s="167"/>
      <c r="E28" s="167"/>
      <c r="F28" s="167"/>
      <c r="G28" s="167"/>
      <c r="H28" s="167"/>
      <c r="I28" s="167"/>
      <c r="J28" s="167"/>
      <c r="K28" s="167"/>
      <c r="L28" s="167"/>
      <c r="M28" s="167"/>
      <c r="N28" s="167"/>
      <c r="O28" s="167"/>
      <c r="P28" s="167"/>
      <c r="Q28" s="167"/>
      <c r="R28" s="167"/>
      <c r="S28" s="167"/>
      <c r="T28" s="167"/>
      <c r="U28" s="167"/>
    </row>
    <row r="29" spans="3:21" ht="18" customHeight="1">
      <c r="C29" s="82"/>
      <c r="D29" s="82"/>
      <c r="E29" s="82"/>
      <c r="F29" s="82"/>
      <c r="G29" s="82"/>
      <c r="H29" s="82"/>
      <c r="I29" s="82"/>
      <c r="J29" s="82"/>
      <c r="K29" s="82"/>
      <c r="L29" s="82"/>
      <c r="M29" s="82"/>
      <c r="N29" s="82"/>
      <c r="O29" s="82"/>
      <c r="P29" s="82"/>
      <c r="Q29" s="82"/>
      <c r="R29" s="82"/>
    </row>
    <row r="30" spans="3:21" ht="18" customHeight="1">
      <c r="C30" s="82"/>
      <c r="D30" s="82"/>
      <c r="E30" s="82"/>
      <c r="F30" s="82"/>
      <c r="G30" s="82"/>
      <c r="H30" s="82"/>
      <c r="I30" s="82"/>
      <c r="J30" s="82"/>
      <c r="K30" s="82"/>
      <c r="L30" s="82"/>
      <c r="M30" s="82"/>
      <c r="N30" s="82"/>
      <c r="O30" s="82"/>
      <c r="P30" s="82"/>
      <c r="Q30" s="82"/>
      <c r="R30" s="82"/>
    </row>
    <row r="31" spans="3:21" ht="18" customHeight="1">
      <c r="C31" s="1" t="s">
        <v>452</v>
      </c>
      <c r="D31" s="1">
        <v>25</v>
      </c>
      <c r="E31" s="1">
        <v>6</v>
      </c>
      <c r="F31" s="1">
        <v>3</v>
      </c>
      <c r="G31" s="1">
        <v>5</v>
      </c>
      <c r="H31" s="1">
        <v>1</v>
      </c>
      <c r="K31" s="82"/>
      <c r="L31" s="82"/>
      <c r="M31" s="82"/>
      <c r="N31" s="82"/>
      <c r="O31" s="82"/>
      <c r="P31" s="82"/>
      <c r="Q31" s="82"/>
      <c r="R31" s="82"/>
    </row>
    <row r="32" spans="3:21" ht="18" customHeight="1">
      <c r="C32" s="1" t="s">
        <v>218</v>
      </c>
      <c r="D32" s="1">
        <f>RSES!C62</f>
        <v>0</v>
      </c>
      <c r="K32" s="82"/>
      <c r="L32" s="82"/>
      <c r="M32" s="82"/>
      <c r="N32" s="82"/>
      <c r="O32" s="82"/>
      <c r="P32" s="82"/>
      <c r="Q32" s="82"/>
      <c r="R32" s="82"/>
    </row>
    <row r="33" spans="3:18" ht="18" customHeight="1">
      <c r="C33" s="82"/>
      <c r="D33" s="82"/>
      <c r="E33" s="82"/>
      <c r="F33" s="82"/>
      <c r="G33" s="82"/>
      <c r="H33" s="82"/>
      <c r="I33" s="82"/>
      <c r="J33" s="82"/>
      <c r="K33" s="82"/>
      <c r="L33" s="82"/>
      <c r="M33" s="82"/>
      <c r="N33" s="82"/>
      <c r="O33" s="82"/>
      <c r="P33" s="82"/>
      <c r="Q33" s="82"/>
      <c r="R33" s="82"/>
    </row>
    <row r="34" spans="3:18" ht="18" customHeight="1">
      <c r="C34" s="82"/>
      <c r="D34" s="82"/>
      <c r="E34" s="82"/>
      <c r="F34" s="82"/>
      <c r="G34" s="82"/>
      <c r="H34" s="82"/>
      <c r="I34" s="82"/>
      <c r="J34" s="82"/>
      <c r="K34" s="82"/>
      <c r="L34" s="82"/>
      <c r="M34" s="82"/>
      <c r="N34" s="82"/>
      <c r="O34" s="82"/>
      <c r="P34" s="82"/>
      <c r="Q34" s="82"/>
      <c r="R34" s="82"/>
    </row>
    <row r="35" spans="3:18" ht="18" customHeight="1">
      <c r="C35" s="82"/>
      <c r="D35" s="82"/>
      <c r="E35" s="82"/>
      <c r="F35" s="82"/>
      <c r="G35" s="82"/>
      <c r="H35" s="82"/>
      <c r="I35" s="82"/>
      <c r="J35" s="82"/>
      <c r="K35" s="82"/>
      <c r="L35" s="82"/>
      <c r="M35" s="82"/>
      <c r="N35" s="82"/>
      <c r="O35" s="82"/>
      <c r="P35" s="82"/>
      <c r="Q35" s="82"/>
      <c r="R35" s="82"/>
    </row>
    <row r="36" spans="3:18" ht="18" customHeight="1">
      <c r="C36" s="82"/>
      <c r="D36" s="82"/>
      <c r="E36" s="82"/>
      <c r="F36" s="82"/>
      <c r="G36" s="82"/>
      <c r="H36" s="82"/>
      <c r="I36" s="82"/>
      <c r="J36" s="82"/>
      <c r="K36" s="82"/>
      <c r="L36" s="82"/>
      <c r="M36" s="82"/>
      <c r="N36" s="82"/>
      <c r="O36" s="82"/>
      <c r="P36" s="82"/>
      <c r="Q36" s="82"/>
      <c r="R36" s="82"/>
    </row>
    <row r="37" spans="3:18" ht="18" customHeight="1">
      <c r="C37" s="82"/>
      <c r="D37" s="82"/>
      <c r="E37" s="82"/>
      <c r="F37" s="82"/>
      <c r="G37" s="82"/>
      <c r="H37" s="82"/>
      <c r="I37" s="82"/>
      <c r="J37" s="82"/>
      <c r="K37" s="82"/>
      <c r="L37" s="82"/>
      <c r="M37" s="82"/>
      <c r="N37" s="82"/>
      <c r="O37" s="82"/>
      <c r="P37" s="82"/>
      <c r="Q37" s="82"/>
      <c r="R37" s="82"/>
    </row>
    <row r="38" spans="3:18" ht="18" customHeight="1">
      <c r="C38" s="82"/>
      <c r="D38" s="82"/>
      <c r="E38" s="82"/>
      <c r="F38" s="82"/>
      <c r="G38" s="82"/>
      <c r="H38" s="82"/>
      <c r="I38" s="82"/>
      <c r="J38" s="82"/>
      <c r="K38" s="82"/>
      <c r="L38" s="82"/>
      <c r="M38" s="82"/>
      <c r="N38" s="82"/>
      <c r="O38" s="82"/>
      <c r="P38" s="82"/>
      <c r="Q38" s="82"/>
      <c r="R38" s="82"/>
    </row>
    <row r="39" spans="3:18" ht="18" customHeight="1">
      <c r="C39" s="82"/>
      <c r="D39" s="82"/>
      <c r="E39" s="82"/>
      <c r="F39" s="82"/>
      <c r="G39" s="82"/>
      <c r="H39" s="82"/>
      <c r="I39" s="82"/>
      <c r="J39" s="82"/>
      <c r="K39" s="82"/>
      <c r="L39" s="82"/>
      <c r="M39" s="82"/>
      <c r="N39" s="82"/>
      <c r="O39" s="82"/>
      <c r="P39" s="82"/>
      <c r="Q39" s="82"/>
      <c r="R39" s="82"/>
    </row>
    <row r="40" spans="3:18" ht="18" customHeight="1">
      <c r="C40" s="82"/>
      <c r="D40" s="82"/>
      <c r="E40" s="82"/>
      <c r="F40" s="82"/>
      <c r="G40" s="82"/>
      <c r="H40" s="82"/>
      <c r="I40" s="82"/>
      <c r="J40" s="82"/>
      <c r="K40" s="82"/>
      <c r="L40" s="82"/>
      <c r="M40" s="82"/>
      <c r="N40" s="82"/>
      <c r="O40" s="82"/>
      <c r="P40" s="82"/>
      <c r="Q40" s="82"/>
      <c r="R40" s="82"/>
    </row>
    <row r="41" spans="3:18" ht="18" customHeight="1">
      <c r="C41" s="82"/>
      <c r="D41" s="82"/>
      <c r="E41" s="82"/>
      <c r="F41" s="82"/>
      <c r="G41" s="82"/>
      <c r="H41" s="82"/>
      <c r="I41" s="82"/>
      <c r="J41" s="82"/>
      <c r="K41" s="82"/>
      <c r="L41" s="82"/>
      <c r="M41" s="82"/>
      <c r="N41" s="82"/>
      <c r="O41" s="82"/>
      <c r="P41" s="82"/>
      <c r="Q41" s="82"/>
      <c r="R41" s="82"/>
    </row>
    <row r="42" spans="3:18" ht="18" customHeight="1">
      <c r="C42" s="82"/>
      <c r="D42" s="82"/>
      <c r="E42" s="82"/>
      <c r="F42" s="82"/>
      <c r="G42" s="82"/>
      <c r="H42" s="82"/>
      <c r="I42" s="82"/>
      <c r="J42" s="82"/>
      <c r="K42" s="82"/>
      <c r="L42" s="82"/>
      <c r="M42" s="82"/>
      <c r="N42" s="82"/>
      <c r="O42" s="82"/>
      <c r="P42" s="82"/>
      <c r="Q42" s="82"/>
      <c r="R42" s="82"/>
    </row>
    <row r="43" spans="3:18" ht="18" customHeight="1">
      <c r="C43" s="82"/>
      <c r="D43" s="82"/>
      <c r="E43" s="82"/>
      <c r="F43" s="82"/>
      <c r="G43" s="82"/>
      <c r="H43" s="82"/>
      <c r="I43" s="82"/>
      <c r="J43" s="82"/>
      <c r="K43" s="82"/>
      <c r="L43" s="82"/>
      <c r="M43" s="82"/>
      <c r="N43" s="82"/>
      <c r="O43" s="82"/>
      <c r="P43" s="82"/>
      <c r="Q43" s="82"/>
      <c r="R43" s="82"/>
    </row>
    <row r="44" spans="3:18" ht="18" customHeight="1">
      <c r="C44" s="82"/>
      <c r="D44" s="82"/>
      <c r="E44" s="82"/>
      <c r="F44" s="82"/>
      <c r="G44" s="82"/>
      <c r="H44" s="82"/>
      <c r="I44" s="82"/>
      <c r="J44" s="82"/>
      <c r="K44" s="82"/>
      <c r="L44" s="82"/>
      <c r="M44" s="82"/>
      <c r="N44" s="82"/>
      <c r="O44" s="82"/>
      <c r="P44" s="82"/>
      <c r="Q44" s="82"/>
      <c r="R44" s="82"/>
    </row>
    <row r="45" spans="3:18" ht="18" customHeight="1">
      <c r="C45" s="82"/>
      <c r="D45" s="82"/>
      <c r="E45" s="82"/>
      <c r="F45" s="82"/>
      <c r="G45" s="82"/>
      <c r="H45" s="82"/>
      <c r="I45" s="82"/>
      <c r="J45" s="82"/>
      <c r="K45" s="82"/>
      <c r="L45" s="82"/>
      <c r="M45" s="82"/>
      <c r="N45" s="82"/>
      <c r="O45" s="82"/>
      <c r="P45" s="82"/>
      <c r="Q45" s="82"/>
      <c r="R45" s="82"/>
    </row>
    <row r="46" spans="3:18" ht="18" customHeight="1">
      <c r="C46" s="82"/>
      <c r="D46" s="82"/>
      <c r="E46" s="82"/>
      <c r="F46" s="82"/>
      <c r="G46" s="82"/>
      <c r="H46" s="82"/>
      <c r="I46" s="82"/>
      <c r="J46" s="82"/>
      <c r="K46" s="82"/>
      <c r="L46" s="82"/>
      <c r="M46" s="82"/>
      <c r="N46" s="82"/>
      <c r="O46" s="82"/>
      <c r="P46" s="82"/>
      <c r="Q46" s="82"/>
      <c r="R46" s="82"/>
    </row>
    <row r="47" spans="3:18" ht="18" customHeight="1">
      <c r="C47" s="82"/>
      <c r="D47" s="82"/>
      <c r="E47" s="82"/>
      <c r="F47" s="82"/>
      <c r="G47" s="82"/>
      <c r="H47" s="82"/>
      <c r="I47" s="82"/>
      <c r="J47" s="82"/>
      <c r="K47" s="82"/>
      <c r="L47" s="82"/>
      <c r="M47" s="82"/>
      <c r="N47" s="82"/>
      <c r="O47" s="82"/>
      <c r="P47" s="82"/>
      <c r="Q47" s="82"/>
      <c r="R47" s="82"/>
    </row>
    <row r="48" spans="3:18" ht="18" customHeight="1">
      <c r="C48" s="82"/>
      <c r="D48" s="82"/>
      <c r="E48" s="82"/>
      <c r="F48" s="82"/>
      <c r="G48" s="82"/>
      <c r="H48" s="82"/>
      <c r="I48" s="82"/>
      <c r="J48" s="82"/>
      <c r="K48" s="82"/>
      <c r="L48" s="82"/>
      <c r="M48" s="82"/>
      <c r="N48" s="82"/>
      <c r="O48" s="82"/>
      <c r="P48" s="82"/>
      <c r="Q48" s="82"/>
      <c r="R48" s="82"/>
    </row>
    <row r="49" spans="3:18" ht="18" customHeight="1">
      <c r="C49" s="82"/>
      <c r="D49" s="82"/>
      <c r="E49" s="82"/>
      <c r="F49" s="82"/>
      <c r="G49" s="82"/>
      <c r="H49" s="82"/>
      <c r="I49" s="82"/>
      <c r="J49" s="82"/>
      <c r="K49" s="82"/>
      <c r="L49" s="82"/>
      <c r="M49" s="82"/>
      <c r="N49" s="82"/>
      <c r="O49" s="82"/>
      <c r="P49" s="82"/>
      <c r="Q49" s="82"/>
      <c r="R49" s="82"/>
    </row>
    <row r="50" spans="3:18" ht="18" customHeight="1">
      <c r="C50" s="82"/>
      <c r="D50" s="82"/>
      <c r="E50" s="82"/>
      <c r="F50" s="82"/>
      <c r="G50" s="82"/>
      <c r="H50" s="82"/>
      <c r="I50" s="82"/>
      <c r="J50" s="82"/>
      <c r="K50" s="82"/>
      <c r="L50" s="82"/>
      <c r="M50" s="82"/>
      <c r="N50" s="82"/>
      <c r="O50" s="82"/>
      <c r="P50" s="82"/>
      <c r="Q50" s="82"/>
      <c r="R50" s="82"/>
    </row>
    <row r="51" spans="3:18" ht="18">
      <c r="C51" s="2" t="s">
        <v>474</v>
      </c>
    </row>
    <row r="52" spans="3:18" ht="18">
      <c r="C52" s="2" t="s">
        <v>430</v>
      </c>
    </row>
    <row r="53" spans="3:18" ht="18">
      <c r="D53" s="2" t="s">
        <v>443</v>
      </c>
    </row>
    <row r="54" spans="3:18" ht="18">
      <c r="D54" s="2" t="s">
        <v>431</v>
      </c>
    </row>
    <row r="55" spans="3:18" ht="18">
      <c r="C55" s="2" t="s">
        <v>472</v>
      </c>
      <c r="D55" s="2"/>
    </row>
    <row r="56" spans="3:18" ht="18">
      <c r="C56" s="2"/>
      <c r="D56" s="2"/>
    </row>
    <row r="57" spans="3:18" ht="18">
      <c r="C57" s="2" t="s">
        <v>451</v>
      </c>
      <c r="D57" s="2"/>
    </row>
    <row r="58" spans="3:18" ht="18">
      <c r="C58" s="2"/>
      <c r="D58" s="2"/>
    </row>
    <row r="59" spans="3:18" ht="18">
      <c r="C59" s="2"/>
      <c r="D59" s="2"/>
    </row>
    <row r="60" spans="3:18" ht="18">
      <c r="C60" s="2"/>
      <c r="D60" s="2" t="s">
        <v>156</v>
      </c>
      <c r="E60" s="95">
        <f>RSES!C32</f>
        <v>0</v>
      </c>
      <c r="F60" s="2" t="s">
        <v>156</v>
      </c>
      <c r="G60" s="95">
        <v>2.5</v>
      </c>
      <c r="I60" s="109"/>
      <c r="J60" s="99"/>
    </row>
    <row r="61" spans="3:18" ht="18">
      <c r="C61" s="2"/>
      <c r="D61" s="2" t="s">
        <v>162</v>
      </c>
      <c r="E61" s="5">
        <f>RSES!C35</f>
        <v>0</v>
      </c>
      <c r="F61" s="2" t="s">
        <v>162</v>
      </c>
      <c r="G61" s="5">
        <v>2.5</v>
      </c>
      <c r="I61" s="109"/>
      <c r="J61" s="99"/>
    </row>
    <row r="62" spans="3:18" ht="18">
      <c r="C62" s="2"/>
      <c r="D62" s="2" t="s">
        <v>164</v>
      </c>
      <c r="E62" s="1">
        <f>RSES!C41</f>
        <v>0</v>
      </c>
      <c r="F62" s="2" t="s">
        <v>164</v>
      </c>
      <c r="G62" s="88">
        <v>2.5</v>
      </c>
      <c r="I62" s="109"/>
      <c r="J62" s="99"/>
    </row>
    <row r="63" spans="3:18" ht="18">
      <c r="C63" s="2"/>
      <c r="D63" s="2" t="s">
        <v>166</v>
      </c>
      <c r="E63" s="1">
        <f>RSES!C47</f>
        <v>0</v>
      </c>
      <c r="F63" s="2" t="s">
        <v>166</v>
      </c>
      <c r="G63" s="99">
        <v>1.5</v>
      </c>
      <c r="I63" s="109"/>
      <c r="J63" s="99"/>
    </row>
    <row r="64" spans="3:18" ht="18">
      <c r="C64" s="2"/>
      <c r="D64" s="2" t="s">
        <v>167</v>
      </c>
      <c r="E64" s="1">
        <f>RSES!C50</f>
        <v>0</v>
      </c>
      <c r="F64" s="2" t="s">
        <v>167</v>
      </c>
      <c r="G64" s="99">
        <v>1.5</v>
      </c>
      <c r="I64" s="109"/>
      <c r="J64" s="99"/>
    </row>
    <row r="65" spans="3:5" ht="18">
      <c r="C65" s="2"/>
      <c r="D65" s="2"/>
    </row>
    <row r="66" spans="3:5" ht="18">
      <c r="C66" s="2"/>
      <c r="D66" s="2"/>
    </row>
    <row r="67" spans="3:5" ht="18">
      <c r="C67" s="2"/>
      <c r="D67" s="2"/>
    </row>
    <row r="68" spans="3:5" ht="18">
      <c r="C68" s="2"/>
      <c r="D68" s="2"/>
    </row>
    <row r="69" spans="3:5" ht="18">
      <c r="C69" s="2"/>
      <c r="D69" s="2"/>
    </row>
    <row r="70" spans="3:5" ht="18">
      <c r="C70" s="2"/>
      <c r="D70" s="2"/>
    </row>
    <row r="71" spans="3:5" ht="18">
      <c r="C71" s="2"/>
      <c r="D71" s="2"/>
      <c r="E71" s="95"/>
    </row>
    <row r="72" spans="3:5" ht="18">
      <c r="C72" s="2"/>
      <c r="D72" s="2"/>
      <c r="E72" s="5"/>
    </row>
    <row r="73" spans="3:5" ht="18">
      <c r="C73" s="2"/>
      <c r="D73" s="2"/>
    </row>
    <row r="74" spans="3:5" ht="18">
      <c r="C74" s="2"/>
      <c r="D74" s="2"/>
    </row>
    <row r="75" spans="3:5" ht="18">
      <c r="C75" s="2"/>
      <c r="D75" s="2"/>
    </row>
    <row r="76" spans="3:5" ht="18">
      <c r="C76" s="2"/>
      <c r="D76" s="2"/>
    </row>
    <row r="77" spans="3:5" ht="18">
      <c r="C77" s="2"/>
      <c r="D77" s="2"/>
    </row>
    <row r="78" spans="3:5" ht="18">
      <c r="C78" s="2"/>
      <c r="D78" s="2"/>
    </row>
    <row r="79" spans="3:5" ht="18">
      <c r="D79" s="2"/>
    </row>
    <row r="80" spans="3:5" ht="18">
      <c r="C80" s="2" t="s">
        <v>455</v>
      </c>
      <c r="D80" s="2"/>
    </row>
    <row r="81" spans="3:13" ht="18">
      <c r="C81" s="2"/>
      <c r="D81" s="2"/>
    </row>
    <row r="82" spans="3:13" ht="18">
      <c r="C82" s="2"/>
      <c r="D82" s="2"/>
    </row>
    <row r="83" spans="3:13" ht="18">
      <c r="C83" s="2"/>
      <c r="D83" s="2" t="s">
        <v>163</v>
      </c>
      <c r="E83" s="1">
        <f>RSES!C38</f>
        <v>0</v>
      </c>
      <c r="F83" s="2" t="s">
        <v>163</v>
      </c>
      <c r="G83" s="87">
        <v>1.5</v>
      </c>
      <c r="H83" s="87">
        <v>3.5</v>
      </c>
    </row>
    <row r="84" spans="3:13" ht="18">
      <c r="C84" s="2"/>
      <c r="D84" s="5" t="s">
        <v>165</v>
      </c>
      <c r="E84" s="1">
        <f>RSES!C44</f>
        <v>0</v>
      </c>
      <c r="F84" s="5" t="s">
        <v>165</v>
      </c>
      <c r="G84" s="99">
        <v>2.5</v>
      </c>
      <c r="H84" s="99">
        <v>2.5</v>
      </c>
    </row>
    <row r="85" spans="3:13" ht="18">
      <c r="D85" s="2" t="s">
        <v>168</v>
      </c>
      <c r="E85" s="1">
        <f>RSES!C53</f>
        <v>0</v>
      </c>
      <c r="F85" s="2" t="s">
        <v>168</v>
      </c>
      <c r="G85" s="99">
        <v>2.5</v>
      </c>
      <c r="H85" s="99">
        <v>2.5</v>
      </c>
    </row>
    <row r="86" spans="3:13" ht="18">
      <c r="C86" s="2"/>
      <c r="D86" s="2" t="s">
        <v>169</v>
      </c>
      <c r="E86" s="1">
        <f>RSES!C56</f>
        <v>0</v>
      </c>
      <c r="F86" s="2" t="s">
        <v>169</v>
      </c>
      <c r="G86" s="99">
        <v>2.5</v>
      </c>
      <c r="H86" s="99">
        <v>2.5</v>
      </c>
    </row>
    <row r="87" spans="3:13" ht="18">
      <c r="C87" s="2"/>
      <c r="D87" s="2" t="s">
        <v>170</v>
      </c>
      <c r="E87" s="1">
        <f>RSES!C59</f>
        <v>0</v>
      </c>
      <c r="F87" s="2" t="s">
        <v>170</v>
      </c>
      <c r="G87" s="99">
        <v>2.5</v>
      </c>
      <c r="H87" s="99">
        <v>2.5</v>
      </c>
    </row>
    <row r="88" spans="3:13" ht="18">
      <c r="C88" s="2"/>
      <c r="D88" s="2"/>
    </row>
    <row r="89" spans="3:13" ht="18">
      <c r="C89" s="2"/>
      <c r="D89" s="2"/>
    </row>
    <row r="90" spans="3:13" ht="18">
      <c r="C90" s="2"/>
      <c r="D90" s="2"/>
    </row>
    <row r="91" spans="3:13" ht="18">
      <c r="C91" s="2"/>
      <c r="D91" s="2"/>
    </row>
    <row r="92" spans="3:13" ht="18">
      <c r="C92" s="2"/>
    </row>
    <row r="93" spans="3:13" ht="18" customHeight="1">
      <c r="C93" s="94"/>
      <c r="D93" s="2"/>
      <c r="E93" s="95"/>
      <c r="F93" s="2"/>
      <c r="G93" s="95"/>
      <c r="H93" s="95"/>
      <c r="I93" s="95"/>
      <c r="J93" s="95"/>
      <c r="K93" s="95"/>
      <c r="L93" s="95"/>
    </row>
    <row r="94" spans="3:13" ht="18">
      <c r="C94" s="5"/>
      <c r="D94" s="2"/>
      <c r="E94" s="5"/>
      <c r="F94" s="2"/>
      <c r="G94" s="5"/>
      <c r="H94" s="5"/>
      <c r="I94" s="5"/>
      <c r="J94" s="5"/>
      <c r="K94" s="5"/>
      <c r="L94" s="5"/>
    </row>
    <row r="95" spans="3:13" ht="18">
      <c r="D95" s="2"/>
      <c r="F95" s="2"/>
      <c r="G95" s="88"/>
      <c r="I95" s="99"/>
      <c r="J95" s="99"/>
      <c r="K95" s="99"/>
    </row>
    <row r="96" spans="3:13" ht="18">
      <c r="D96" s="2"/>
      <c r="F96" s="2"/>
      <c r="G96" s="99"/>
      <c r="H96" s="87"/>
      <c r="I96" s="99"/>
      <c r="J96" s="99"/>
      <c r="K96" s="99"/>
      <c r="M96" s="2"/>
    </row>
    <row r="97" spans="3:19" ht="18">
      <c r="D97" s="2"/>
      <c r="F97" s="2"/>
      <c r="G97" s="99"/>
      <c r="I97" s="99"/>
      <c r="J97" s="99"/>
      <c r="K97" s="99"/>
    </row>
    <row r="98" spans="3:19">
      <c r="H98" s="99"/>
      <c r="I98" s="99"/>
      <c r="J98" s="99"/>
      <c r="K98" s="99"/>
      <c r="L98" s="100"/>
      <c r="M98" s="100"/>
      <c r="N98" s="100"/>
      <c r="O98" s="100"/>
      <c r="P98" s="100"/>
      <c r="Q98" s="100"/>
      <c r="R98" s="100"/>
      <c r="S98" s="100"/>
    </row>
    <row r="99" spans="3:19" ht="18">
      <c r="H99" s="99"/>
      <c r="I99" s="99"/>
      <c r="J99" s="99"/>
      <c r="K99" s="99"/>
      <c r="L99" s="100"/>
      <c r="M99" s="101"/>
      <c r="N99" s="102"/>
      <c r="O99" s="101"/>
      <c r="P99" s="102"/>
      <c r="Q99" s="100"/>
      <c r="R99" s="100"/>
      <c r="S99" s="100"/>
    </row>
    <row r="100" spans="3:19" ht="18">
      <c r="I100" s="99"/>
      <c r="J100" s="99"/>
      <c r="K100" s="99"/>
      <c r="L100" s="100"/>
      <c r="M100" s="101"/>
      <c r="N100" s="102"/>
      <c r="O100" s="101"/>
      <c r="P100" s="102"/>
      <c r="Q100" s="100"/>
      <c r="R100" s="100"/>
      <c r="S100" s="100"/>
    </row>
    <row r="101" spans="3:19" ht="18">
      <c r="I101" s="99"/>
      <c r="J101" s="99"/>
      <c r="K101" s="99"/>
      <c r="L101" s="100"/>
      <c r="M101" s="105"/>
      <c r="N101" s="86"/>
      <c r="O101" s="105"/>
      <c r="P101" s="102"/>
      <c r="Q101" s="100"/>
      <c r="R101" s="100"/>
      <c r="S101" s="100"/>
    </row>
    <row r="102" spans="3:19" ht="18">
      <c r="I102" s="99"/>
      <c r="J102" s="99"/>
      <c r="K102" s="5"/>
      <c r="L102" s="86"/>
      <c r="M102" s="106"/>
      <c r="N102" s="86"/>
      <c r="O102" s="106"/>
      <c r="P102" s="102"/>
      <c r="Q102" s="86"/>
      <c r="R102" s="100"/>
      <c r="S102" s="100"/>
    </row>
    <row r="103" spans="3:19" ht="18">
      <c r="C103" s="2" t="s">
        <v>432</v>
      </c>
      <c r="F103" s="99"/>
      <c r="G103" s="99"/>
      <c r="H103" s="88"/>
      <c r="I103" s="99"/>
      <c r="J103" s="99"/>
      <c r="K103" s="99"/>
      <c r="L103" s="86"/>
      <c r="M103" s="106"/>
      <c r="N103" s="86"/>
      <c r="O103" s="106"/>
      <c r="P103" s="102"/>
      <c r="Q103" s="86"/>
      <c r="R103" s="100"/>
      <c r="S103" s="100"/>
    </row>
    <row r="104" spans="3:19" ht="18">
      <c r="C104" s="2" t="s">
        <v>456</v>
      </c>
      <c r="F104" s="99"/>
      <c r="G104" s="87"/>
      <c r="H104" s="87"/>
      <c r="I104" s="99"/>
      <c r="J104" s="99"/>
      <c r="K104" s="99"/>
      <c r="L104" s="86"/>
      <c r="M104" s="106"/>
      <c r="N104" s="86"/>
      <c r="O104" s="106"/>
      <c r="P104" s="102"/>
      <c r="Q104" s="86"/>
      <c r="R104" s="100"/>
      <c r="S104" s="100"/>
    </row>
    <row r="105" spans="3:19" ht="18">
      <c r="F105" s="99"/>
      <c r="G105" s="87"/>
      <c r="H105" s="87"/>
      <c r="I105" s="99"/>
      <c r="J105" s="99"/>
      <c r="K105" s="99"/>
      <c r="L105" s="86"/>
      <c r="M105" s="106"/>
      <c r="N105" s="86"/>
      <c r="O105" s="106"/>
      <c r="P105" s="102"/>
      <c r="Q105" s="86"/>
      <c r="R105" s="100"/>
      <c r="S105" s="100"/>
    </row>
    <row r="106" spans="3:19">
      <c r="I106" s="99"/>
      <c r="J106" s="99"/>
      <c r="K106" s="99"/>
      <c r="L106" s="86"/>
      <c r="M106" s="86"/>
      <c r="N106" s="86"/>
      <c r="O106" s="86"/>
      <c r="P106" s="86"/>
      <c r="Q106" s="86"/>
      <c r="R106" s="100"/>
      <c r="S106" s="100"/>
    </row>
    <row r="107" spans="3:19" ht="18">
      <c r="I107" s="99"/>
      <c r="J107" s="99"/>
      <c r="K107" s="99"/>
      <c r="L107" s="86"/>
      <c r="M107" s="103"/>
      <c r="N107" s="86"/>
      <c r="O107" s="103"/>
      <c r="P107" s="102"/>
      <c r="Q107" s="86"/>
      <c r="R107" s="100"/>
      <c r="S107" s="100"/>
    </row>
    <row r="108" spans="3:19" ht="18">
      <c r="C108" s="2"/>
      <c r="I108" s="99"/>
      <c r="J108" s="99"/>
      <c r="K108" s="99"/>
      <c r="L108" s="86"/>
      <c r="M108" s="106"/>
      <c r="N108" s="86"/>
      <c r="O108" s="106"/>
      <c r="P108" s="86"/>
      <c r="Q108" s="86"/>
      <c r="R108" s="100"/>
      <c r="S108" s="100"/>
    </row>
    <row r="109" spans="3:19" ht="18">
      <c r="L109" s="100"/>
      <c r="M109" s="105"/>
      <c r="N109" s="86"/>
      <c r="O109" s="105"/>
      <c r="P109" s="86"/>
      <c r="Q109" s="100"/>
      <c r="R109" s="100"/>
      <c r="S109" s="100"/>
    </row>
    <row r="110" spans="3:19" ht="18">
      <c r="M110" s="106"/>
      <c r="N110" s="86"/>
      <c r="O110" s="106"/>
      <c r="P110" s="86"/>
      <c r="Q110" s="86"/>
    </row>
    <row r="111" spans="3:19" ht="18">
      <c r="M111" s="106"/>
      <c r="N111" s="86"/>
      <c r="O111" s="106"/>
      <c r="P111" s="86"/>
      <c r="Q111" s="86"/>
    </row>
    <row r="112" spans="3:19" ht="18">
      <c r="M112" s="106"/>
      <c r="N112" s="86"/>
      <c r="O112" s="106"/>
      <c r="P112" s="86"/>
      <c r="Q112" s="86"/>
    </row>
    <row r="113" spans="3:17" ht="18">
      <c r="M113" s="106"/>
      <c r="N113" s="86"/>
      <c r="O113" s="106"/>
      <c r="P113" s="86"/>
      <c r="Q113" s="86"/>
    </row>
    <row r="127" spans="3:17" ht="18">
      <c r="C127" s="2"/>
    </row>
    <row r="128" spans="3:17" ht="18">
      <c r="C128" s="2"/>
    </row>
    <row r="129" spans="3:3" ht="18">
      <c r="C129" s="2"/>
    </row>
  </sheetData>
  <sheetProtection password="C075" sheet="1" objects="1" scenarios="1" selectLockedCells="1"/>
  <mergeCells count="8">
    <mergeCell ref="C28:U28"/>
    <mergeCell ref="C25:U25"/>
    <mergeCell ref="E4:O5"/>
    <mergeCell ref="Q8:U8"/>
    <mergeCell ref="C22:O22"/>
    <mergeCell ref="C23:Q23"/>
    <mergeCell ref="C24:R24"/>
    <mergeCell ref="C27:U27"/>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U95"/>
  <sheetViews>
    <sheetView workbookViewId="0">
      <pane xSplit="22" topLeftCell="W1" activePane="topRight" state="frozenSplit"/>
      <selection pane="topRight" activeCell="N76" sqref="N76"/>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457</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81"/>
      <c r="R9" s="81"/>
      <c r="S9" s="81"/>
      <c r="T9" s="81"/>
      <c r="U9" s="81"/>
    </row>
    <row r="10" spans="3:21" ht="18">
      <c r="C10" s="91" t="s">
        <v>458</v>
      </c>
      <c r="Q10" s="81"/>
      <c r="R10" s="81"/>
      <c r="S10" s="81"/>
      <c r="T10" s="81"/>
      <c r="U10" s="81"/>
    </row>
    <row r="11" spans="3:21" ht="18">
      <c r="C11" s="91" t="s">
        <v>436</v>
      </c>
      <c r="Q11" s="81"/>
      <c r="R11" s="81"/>
      <c r="S11" s="81"/>
      <c r="T11" s="81"/>
      <c r="U11" s="81"/>
    </row>
    <row r="12" spans="3:21">
      <c r="Q12" s="81"/>
      <c r="R12" s="81"/>
      <c r="S12" s="81"/>
      <c r="T12" s="81"/>
      <c r="U12" s="81"/>
    </row>
    <row r="13" spans="3:21" ht="18">
      <c r="C13" s="2" t="s">
        <v>1</v>
      </c>
    </row>
    <row r="14" spans="3:21" ht="18">
      <c r="C14" s="2" t="s">
        <v>174</v>
      </c>
    </row>
    <row r="15" spans="3:21" ht="18">
      <c r="C15" s="2" t="s">
        <v>573</v>
      </c>
    </row>
    <row r="17" spans="3:21" ht="18">
      <c r="C17" s="2" t="s">
        <v>459</v>
      </c>
    </row>
    <row r="18" spans="3:21" ht="18">
      <c r="C18" s="2" t="s">
        <v>460</v>
      </c>
    </row>
    <row r="19" spans="3:21" ht="18">
      <c r="C19" s="2" t="s">
        <v>427</v>
      </c>
    </row>
    <row r="21" spans="3:21" ht="18">
      <c r="C21" s="2" t="s">
        <v>2</v>
      </c>
    </row>
    <row r="22" spans="3:21" ht="18" customHeight="1">
      <c r="C22" s="167" t="s">
        <v>462</v>
      </c>
      <c r="D22" s="167"/>
      <c r="E22" s="167"/>
      <c r="F22" s="167"/>
      <c r="G22" s="167"/>
      <c r="H22" s="167"/>
      <c r="I22" s="167"/>
      <c r="J22" s="167"/>
      <c r="K22" s="167"/>
      <c r="L22" s="167"/>
      <c r="M22" s="167"/>
      <c r="N22" s="167"/>
      <c r="O22" s="167"/>
    </row>
    <row r="23" spans="3:21" ht="18" customHeight="1">
      <c r="C23" s="181" t="s">
        <v>463</v>
      </c>
      <c r="D23" s="181"/>
      <c r="E23" s="181"/>
      <c r="F23" s="181"/>
      <c r="G23" s="181"/>
      <c r="H23" s="181"/>
      <c r="I23" s="181"/>
      <c r="J23" s="181"/>
      <c r="K23" s="181"/>
      <c r="L23" s="181"/>
      <c r="M23" s="181"/>
      <c r="N23" s="181"/>
      <c r="O23" s="181"/>
      <c r="P23" s="181"/>
      <c r="Q23" s="181"/>
    </row>
    <row r="24" spans="3:21" ht="18" customHeight="1">
      <c r="C24" s="167" t="s">
        <v>464</v>
      </c>
      <c r="D24" s="167"/>
      <c r="E24" s="167"/>
      <c r="F24" s="167"/>
      <c r="G24" s="167"/>
      <c r="H24" s="167"/>
      <c r="I24" s="167"/>
      <c r="J24" s="167"/>
      <c r="K24" s="167"/>
      <c r="L24" s="167"/>
      <c r="M24" s="167"/>
      <c r="N24" s="167"/>
      <c r="O24" s="167"/>
      <c r="P24" s="167"/>
      <c r="Q24" s="167"/>
      <c r="R24" s="167"/>
    </row>
    <row r="25" spans="3:21" ht="18" customHeight="1">
      <c r="C25" s="167" t="s">
        <v>465</v>
      </c>
      <c r="D25" s="167"/>
      <c r="E25" s="167"/>
      <c r="F25" s="167"/>
      <c r="G25" s="167"/>
      <c r="H25" s="167"/>
      <c r="I25" s="167"/>
      <c r="J25" s="167"/>
      <c r="K25" s="167"/>
      <c r="L25" s="167"/>
      <c r="M25" s="167"/>
      <c r="N25" s="167"/>
      <c r="O25" s="167"/>
      <c r="P25" s="167"/>
      <c r="Q25" s="167"/>
      <c r="R25" s="167"/>
      <c r="S25" s="167"/>
      <c r="T25" s="167"/>
      <c r="U25" s="167"/>
    </row>
    <row r="26" spans="3:21" ht="18" customHeight="1">
      <c r="C26" s="82"/>
      <c r="D26" s="82"/>
      <c r="E26" s="82"/>
      <c r="F26" s="82"/>
      <c r="G26" s="82"/>
      <c r="H26" s="82"/>
      <c r="I26" s="82"/>
      <c r="J26" s="82"/>
      <c r="K26" s="82"/>
      <c r="L26" s="82"/>
      <c r="M26" s="82"/>
      <c r="N26" s="82"/>
      <c r="O26" s="82"/>
      <c r="P26" s="82"/>
      <c r="Q26" s="82"/>
      <c r="R26" s="82"/>
      <c r="S26" s="82"/>
      <c r="T26" s="82"/>
      <c r="U26" s="82"/>
    </row>
    <row r="27" spans="3:21" ht="18" customHeight="1">
      <c r="C27" s="2" t="s">
        <v>473</v>
      </c>
      <c r="D27" s="82"/>
      <c r="E27" s="82"/>
      <c r="F27" s="82"/>
      <c r="G27" s="82"/>
      <c r="H27" s="82"/>
      <c r="I27" s="82"/>
      <c r="J27" s="82"/>
      <c r="K27" s="82"/>
      <c r="L27" s="82"/>
      <c r="M27" s="82"/>
      <c r="N27" s="82"/>
      <c r="O27" s="82"/>
      <c r="P27" s="82"/>
      <c r="Q27" s="82"/>
      <c r="R27" s="82"/>
    </row>
    <row r="28" spans="3:21" ht="18" customHeight="1">
      <c r="C28" s="2" t="s">
        <v>430</v>
      </c>
      <c r="D28" s="82"/>
      <c r="E28" s="82"/>
      <c r="F28" s="82"/>
      <c r="G28" s="82"/>
      <c r="H28" s="82"/>
      <c r="I28" s="82"/>
      <c r="J28" s="82"/>
      <c r="K28" s="82"/>
      <c r="L28" s="82"/>
      <c r="M28" s="82"/>
      <c r="N28" s="82"/>
      <c r="O28" s="82"/>
      <c r="P28" s="82"/>
      <c r="Q28" s="82"/>
      <c r="R28" s="82"/>
    </row>
    <row r="29" spans="3:21" ht="18" customHeight="1">
      <c r="D29" s="2" t="s">
        <v>443</v>
      </c>
      <c r="E29" s="82"/>
      <c r="F29" s="82"/>
      <c r="G29" s="82"/>
      <c r="H29" s="82"/>
      <c r="I29" s="82"/>
      <c r="J29" s="82"/>
      <c r="K29" s="82"/>
      <c r="L29" s="82"/>
      <c r="M29" s="82"/>
      <c r="N29" s="82"/>
      <c r="O29" s="82"/>
      <c r="P29" s="82"/>
      <c r="Q29" s="82"/>
      <c r="R29" s="82"/>
    </row>
    <row r="30" spans="3:21" ht="18" customHeight="1">
      <c r="D30" s="2" t="s">
        <v>431</v>
      </c>
      <c r="E30" s="82"/>
      <c r="F30" s="82"/>
      <c r="G30" s="82"/>
      <c r="H30" s="82"/>
      <c r="I30" s="82"/>
      <c r="J30" s="82"/>
      <c r="K30" s="82"/>
      <c r="L30" s="82"/>
      <c r="M30" s="82"/>
      <c r="N30" s="82"/>
      <c r="O30" s="82"/>
      <c r="P30" s="82"/>
      <c r="Q30" s="82"/>
      <c r="R30" s="82"/>
    </row>
    <row r="31" spans="3:21" ht="18" customHeight="1">
      <c r="C31" s="2" t="s">
        <v>469</v>
      </c>
      <c r="D31" s="82"/>
      <c r="E31" s="82"/>
      <c r="F31" s="82"/>
      <c r="G31" s="82"/>
      <c r="H31" s="82"/>
      <c r="I31" s="82"/>
      <c r="J31" s="82"/>
      <c r="K31" s="82"/>
      <c r="L31" s="82"/>
      <c r="M31" s="82"/>
      <c r="N31" s="82"/>
      <c r="O31" s="82"/>
      <c r="P31" s="82"/>
      <c r="Q31" s="82"/>
      <c r="R31" s="82"/>
    </row>
    <row r="32" spans="3:21" ht="18" customHeight="1">
      <c r="C32" s="82"/>
      <c r="E32" s="82"/>
      <c r="F32" s="82"/>
      <c r="G32" s="82"/>
      <c r="H32" s="82"/>
      <c r="I32" s="82"/>
      <c r="J32" s="82"/>
      <c r="K32" s="82"/>
      <c r="L32" s="82"/>
      <c r="M32" s="82"/>
      <c r="N32" s="82"/>
      <c r="O32" s="82"/>
      <c r="P32" s="82"/>
      <c r="Q32" s="82"/>
      <c r="R32" s="82"/>
    </row>
    <row r="33" spans="3:18" ht="18" customHeight="1">
      <c r="C33" s="2" t="s">
        <v>470</v>
      </c>
      <c r="E33" s="82"/>
      <c r="F33" s="82"/>
      <c r="G33" s="82"/>
      <c r="H33" s="82"/>
      <c r="I33" s="82"/>
      <c r="J33" s="82"/>
      <c r="K33" s="82"/>
      <c r="L33" s="82"/>
      <c r="M33" s="82"/>
      <c r="N33" s="82"/>
      <c r="O33" s="82"/>
      <c r="P33" s="82"/>
      <c r="Q33" s="82"/>
      <c r="R33" s="82"/>
    </row>
    <row r="34" spans="3:18" ht="18" customHeight="1">
      <c r="C34" s="2"/>
      <c r="E34" s="82"/>
      <c r="F34" s="82"/>
      <c r="G34" s="82"/>
      <c r="H34" s="82"/>
      <c r="I34" s="82"/>
      <c r="J34" s="82"/>
      <c r="K34" s="82"/>
      <c r="L34" s="82"/>
      <c r="M34" s="82"/>
      <c r="N34" s="82"/>
      <c r="O34" s="82"/>
      <c r="P34" s="82"/>
      <c r="Q34" s="82"/>
      <c r="R34" s="82"/>
    </row>
    <row r="35" spans="3:18" ht="18" customHeight="1">
      <c r="C35" s="82"/>
      <c r="D35" s="82"/>
      <c r="E35" s="82"/>
      <c r="F35" s="82"/>
      <c r="G35" s="82"/>
      <c r="H35" s="82"/>
      <c r="I35" s="82"/>
      <c r="J35" s="82"/>
      <c r="K35" s="82"/>
      <c r="L35" s="82"/>
      <c r="M35" s="82"/>
      <c r="N35" s="82"/>
      <c r="O35" s="82"/>
      <c r="P35" s="82"/>
      <c r="Q35" s="82"/>
      <c r="R35" s="82"/>
    </row>
    <row r="36" spans="3:18" ht="18" customHeight="1">
      <c r="C36" s="2" t="s">
        <v>178</v>
      </c>
      <c r="D36" s="82">
        <f>SES!C32</f>
        <v>0</v>
      </c>
      <c r="E36" s="2" t="s">
        <v>178</v>
      </c>
      <c r="F36" s="82">
        <v>2.5</v>
      </c>
      <c r="G36" s="82">
        <v>1</v>
      </c>
      <c r="H36" s="82"/>
      <c r="I36" s="82"/>
      <c r="J36" s="82"/>
      <c r="K36" s="82"/>
      <c r="L36" s="82"/>
      <c r="M36" s="82"/>
      <c r="N36" s="82"/>
      <c r="O36" s="82"/>
      <c r="P36" s="82"/>
      <c r="Q36" s="82"/>
      <c r="R36" s="82"/>
    </row>
    <row r="37" spans="3:18" ht="18" customHeight="1">
      <c r="C37" s="2" t="s">
        <v>186</v>
      </c>
      <c r="D37" s="82">
        <f>SES!C38</f>
        <v>0</v>
      </c>
      <c r="E37" s="2" t="s">
        <v>186</v>
      </c>
      <c r="F37" s="82">
        <v>2.5</v>
      </c>
      <c r="G37" s="82">
        <v>1</v>
      </c>
      <c r="H37" s="82"/>
      <c r="I37" s="82"/>
      <c r="J37" s="82"/>
      <c r="K37" s="82"/>
      <c r="L37" s="82"/>
      <c r="M37" s="82"/>
      <c r="N37" s="82"/>
      <c r="O37" s="82"/>
      <c r="P37" s="82"/>
      <c r="Q37" s="82"/>
      <c r="R37" s="82"/>
    </row>
    <row r="38" spans="3:18" ht="18">
      <c r="C38" s="2" t="s">
        <v>190</v>
      </c>
      <c r="D38" s="1">
        <f>SES!C50</f>
        <v>0</v>
      </c>
      <c r="E38" s="2" t="s">
        <v>190</v>
      </c>
      <c r="F38" s="82">
        <v>2.5</v>
      </c>
      <c r="G38" s="82">
        <v>1</v>
      </c>
    </row>
    <row r="39" spans="3:18" ht="18">
      <c r="C39" s="2" t="s">
        <v>194</v>
      </c>
      <c r="D39" s="1">
        <f>SES!C62</f>
        <v>0</v>
      </c>
      <c r="E39" s="2" t="s">
        <v>194</v>
      </c>
      <c r="F39" s="82">
        <v>2.5</v>
      </c>
      <c r="G39" s="82">
        <v>1</v>
      </c>
    </row>
    <row r="40" spans="3:18" ht="18">
      <c r="C40" s="2" t="s">
        <v>195</v>
      </c>
      <c r="D40" s="1">
        <f>SES!C65</f>
        <v>0</v>
      </c>
      <c r="E40" s="2" t="s">
        <v>195</v>
      </c>
      <c r="F40" s="82">
        <v>2.5</v>
      </c>
      <c r="G40" s="82">
        <v>1</v>
      </c>
    </row>
    <row r="41" spans="3:18" ht="18">
      <c r="C41" s="2" t="s">
        <v>198</v>
      </c>
      <c r="D41" s="1">
        <f>SES!C74</f>
        <v>0</v>
      </c>
      <c r="E41" s="2" t="s">
        <v>198</v>
      </c>
      <c r="F41" s="82">
        <v>2.5</v>
      </c>
      <c r="G41" s="82">
        <v>1</v>
      </c>
    </row>
    <row r="42" spans="3:18" ht="18">
      <c r="C42" s="2" t="s">
        <v>200</v>
      </c>
      <c r="D42" s="2">
        <f>SES!C80</f>
        <v>0</v>
      </c>
      <c r="E42" s="2" t="s">
        <v>200</v>
      </c>
      <c r="F42" s="82">
        <v>1.5</v>
      </c>
      <c r="G42" s="82">
        <v>1</v>
      </c>
    </row>
    <row r="43" spans="3:18" ht="18">
      <c r="C43" s="2" t="s">
        <v>201</v>
      </c>
      <c r="D43" s="2">
        <f>SES!C83</f>
        <v>0</v>
      </c>
      <c r="E43" s="2" t="s">
        <v>201</v>
      </c>
      <c r="F43" s="82">
        <v>2.5</v>
      </c>
      <c r="G43" s="82">
        <v>1</v>
      </c>
    </row>
    <row r="44" spans="3:18" ht="18">
      <c r="C44" s="2" t="s">
        <v>203</v>
      </c>
      <c r="D44" s="1">
        <f>SES!C89</f>
        <v>0</v>
      </c>
      <c r="E44" s="2" t="s">
        <v>203</v>
      </c>
      <c r="F44" s="82">
        <v>2.5</v>
      </c>
      <c r="G44" s="82">
        <v>1</v>
      </c>
    </row>
    <row r="45" spans="3:18" ht="18">
      <c r="C45" s="2" t="s">
        <v>204</v>
      </c>
      <c r="D45" s="2">
        <f>SES!C92</f>
        <v>0</v>
      </c>
      <c r="E45" s="2" t="s">
        <v>204</v>
      </c>
      <c r="F45" s="82">
        <v>2.5</v>
      </c>
      <c r="G45" s="82">
        <v>1</v>
      </c>
    </row>
    <row r="46" spans="3:18" ht="18">
      <c r="C46" s="2"/>
      <c r="D46" s="2"/>
      <c r="E46" s="2"/>
      <c r="F46" s="82"/>
      <c r="G46" s="82"/>
    </row>
    <row r="47" spans="3:18" ht="18">
      <c r="C47" s="2"/>
      <c r="D47" s="2"/>
      <c r="E47" s="2"/>
      <c r="F47" s="82"/>
      <c r="G47" s="82"/>
    </row>
    <row r="48" spans="3:18" ht="18">
      <c r="C48" s="2"/>
      <c r="D48" s="2"/>
      <c r="E48" s="2"/>
      <c r="F48" s="82"/>
      <c r="G48" s="82"/>
    </row>
    <row r="49" spans="3:10" ht="18">
      <c r="C49" s="2"/>
      <c r="D49" s="2"/>
      <c r="E49" s="2"/>
      <c r="F49" s="82"/>
      <c r="G49" s="82"/>
    </row>
    <row r="50" spans="3:10" ht="18">
      <c r="C50" s="2"/>
      <c r="D50" s="2"/>
      <c r="E50" s="2"/>
      <c r="F50" s="82"/>
      <c r="G50" s="82"/>
    </row>
    <row r="51" spans="3:10" ht="18">
      <c r="C51" s="2"/>
      <c r="D51" s="2"/>
      <c r="E51" s="2"/>
      <c r="F51" s="82"/>
      <c r="G51" s="82"/>
    </row>
    <row r="52" spans="3:10" ht="18">
      <c r="C52" s="2"/>
      <c r="D52" s="2"/>
      <c r="E52" s="2"/>
      <c r="F52" s="82"/>
      <c r="G52" s="82"/>
    </row>
    <row r="53" spans="3:10" ht="18">
      <c r="C53" s="2"/>
      <c r="D53" s="2"/>
      <c r="E53" s="2"/>
      <c r="F53" s="82"/>
      <c r="G53" s="82"/>
    </row>
    <row r="54" spans="3:10" ht="18">
      <c r="C54" s="2"/>
      <c r="D54" s="2"/>
      <c r="E54" s="2"/>
      <c r="F54" s="82"/>
      <c r="G54" s="82"/>
    </row>
    <row r="55" spans="3:10" ht="18">
      <c r="C55" s="2"/>
      <c r="D55" s="2"/>
      <c r="E55" s="2"/>
      <c r="F55" s="82"/>
      <c r="G55" s="82"/>
    </row>
    <row r="56" spans="3:10" ht="18">
      <c r="C56" s="2"/>
      <c r="D56" s="2"/>
      <c r="E56" s="2"/>
      <c r="F56" s="82"/>
      <c r="G56" s="82"/>
    </row>
    <row r="57" spans="3:10" ht="18">
      <c r="C57" s="13" t="s">
        <v>471</v>
      </c>
      <c r="D57" s="2"/>
      <c r="E57" s="95"/>
      <c r="F57" s="2"/>
      <c r="G57" s="95"/>
      <c r="I57" s="109"/>
      <c r="J57" s="99"/>
    </row>
    <row r="58" spans="3:10" ht="18">
      <c r="C58" s="2"/>
      <c r="D58" s="2"/>
      <c r="E58" s="95"/>
      <c r="F58" s="2"/>
      <c r="G58" s="95"/>
      <c r="I58" s="109"/>
      <c r="J58" s="99"/>
    </row>
    <row r="59" spans="3:10" ht="18">
      <c r="C59" s="2"/>
      <c r="D59" s="2"/>
      <c r="E59" s="95"/>
      <c r="F59" s="2"/>
      <c r="G59" s="95"/>
      <c r="I59" s="109"/>
      <c r="J59" s="99"/>
    </row>
    <row r="60" spans="3:10" ht="18">
      <c r="C60" s="2" t="s">
        <v>185</v>
      </c>
      <c r="D60" s="2">
        <f>SES!C35</f>
        <v>0</v>
      </c>
      <c r="E60" s="2" t="s">
        <v>185</v>
      </c>
      <c r="F60" s="2">
        <v>2.5</v>
      </c>
      <c r="G60" s="5"/>
      <c r="I60" s="109"/>
      <c r="J60" s="99"/>
    </row>
    <row r="61" spans="3:10" ht="18">
      <c r="C61" s="2" t="s">
        <v>187</v>
      </c>
      <c r="D61" s="2">
        <f>SES!C41</f>
        <v>0</v>
      </c>
      <c r="E61" s="2" t="s">
        <v>187</v>
      </c>
      <c r="F61" s="2">
        <v>3.5</v>
      </c>
      <c r="G61" s="88"/>
      <c r="I61" s="109"/>
      <c r="J61" s="99"/>
    </row>
    <row r="62" spans="3:10" ht="18">
      <c r="C62" s="5" t="s">
        <v>188</v>
      </c>
      <c r="D62" s="2">
        <f>SES!C44</f>
        <v>0</v>
      </c>
      <c r="E62" s="5" t="s">
        <v>188</v>
      </c>
      <c r="F62" s="2">
        <v>3.5</v>
      </c>
      <c r="G62" s="99"/>
      <c r="I62" s="109"/>
      <c r="J62" s="99"/>
    </row>
    <row r="63" spans="3:10" ht="18">
      <c r="C63" s="2" t="s">
        <v>189</v>
      </c>
      <c r="D63" s="2">
        <f>SES!C47</f>
        <v>0</v>
      </c>
      <c r="E63" s="2" t="s">
        <v>189</v>
      </c>
      <c r="F63" s="2">
        <v>3.5</v>
      </c>
      <c r="G63" s="99"/>
      <c r="I63" s="109"/>
      <c r="J63" s="99"/>
    </row>
    <row r="64" spans="3:10" ht="18">
      <c r="C64" s="2" t="s">
        <v>191</v>
      </c>
      <c r="D64" s="2">
        <f>SES!C53</f>
        <v>0</v>
      </c>
      <c r="E64" s="2" t="s">
        <v>191</v>
      </c>
      <c r="F64" s="2">
        <v>3.5</v>
      </c>
    </row>
    <row r="65" spans="3:19" ht="18">
      <c r="C65" s="2" t="s">
        <v>192</v>
      </c>
      <c r="D65" s="2">
        <f>SES!C56</f>
        <v>0</v>
      </c>
      <c r="E65" s="2" t="s">
        <v>192</v>
      </c>
      <c r="F65" s="2">
        <v>3.5</v>
      </c>
    </row>
    <row r="66" spans="3:19" ht="18">
      <c r="C66" s="2" t="s">
        <v>193</v>
      </c>
      <c r="D66" s="2">
        <f>SES!C59</f>
        <v>0</v>
      </c>
      <c r="E66" s="2" t="s">
        <v>193</v>
      </c>
      <c r="F66" s="2">
        <v>3.5</v>
      </c>
    </row>
    <row r="67" spans="3:19" ht="18">
      <c r="C67" s="2" t="s">
        <v>196</v>
      </c>
      <c r="D67" s="2">
        <f>SES!C68</f>
        <v>0</v>
      </c>
      <c r="E67" s="2" t="s">
        <v>196</v>
      </c>
      <c r="F67" s="2">
        <v>3.5</v>
      </c>
    </row>
    <row r="68" spans="3:19" ht="18">
      <c r="C68" s="2" t="s">
        <v>197</v>
      </c>
      <c r="D68" s="2">
        <f>SES!C71</f>
        <v>0</v>
      </c>
      <c r="E68" s="2" t="s">
        <v>197</v>
      </c>
      <c r="F68" s="2">
        <v>2.5</v>
      </c>
    </row>
    <row r="69" spans="3:19" ht="18">
      <c r="C69" s="2" t="s">
        <v>199</v>
      </c>
      <c r="D69" s="2">
        <f>SES!C77</f>
        <v>0</v>
      </c>
      <c r="E69" s="2" t="s">
        <v>199</v>
      </c>
      <c r="F69" s="2">
        <v>2.5</v>
      </c>
    </row>
    <row r="70" spans="3:19" ht="18">
      <c r="C70" s="2" t="s">
        <v>202</v>
      </c>
      <c r="D70" s="2">
        <f>SES!C86</f>
        <v>0</v>
      </c>
      <c r="E70" s="2" t="s">
        <v>202</v>
      </c>
      <c r="F70" s="2">
        <v>3.5</v>
      </c>
    </row>
    <row r="71" spans="3:19" ht="18">
      <c r="D71" s="5"/>
      <c r="F71" s="5"/>
      <c r="G71" s="99"/>
      <c r="H71" s="99"/>
    </row>
    <row r="72" spans="3:19" ht="18">
      <c r="D72" s="2"/>
      <c r="F72" s="2"/>
      <c r="G72" s="99"/>
      <c r="H72" s="99"/>
    </row>
    <row r="73" spans="3:19" ht="18">
      <c r="D73" s="2"/>
    </row>
    <row r="74" spans="3:19" ht="18" customHeight="1">
      <c r="C74" s="2"/>
      <c r="D74" s="2"/>
      <c r="E74" s="95"/>
      <c r="F74" s="2"/>
      <c r="G74" s="95"/>
      <c r="H74" s="95"/>
      <c r="I74" s="95"/>
      <c r="J74" s="95"/>
      <c r="K74" s="95"/>
      <c r="L74" s="95"/>
    </row>
    <row r="75" spans="3:19" ht="18">
      <c r="D75" s="2"/>
      <c r="F75" s="2"/>
      <c r="G75" s="99"/>
      <c r="H75" s="87"/>
      <c r="I75" s="99"/>
      <c r="J75" s="99"/>
      <c r="K75" s="99"/>
      <c r="M75" s="2"/>
    </row>
    <row r="76" spans="3:19" ht="18">
      <c r="H76" s="99"/>
      <c r="I76" s="99"/>
      <c r="J76" s="99"/>
      <c r="K76" s="99"/>
      <c r="L76" s="100"/>
      <c r="M76" s="101"/>
      <c r="N76" s="102"/>
      <c r="O76" s="101"/>
      <c r="P76" s="102"/>
      <c r="Q76" s="100"/>
      <c r="R76" s="100"/>
      <c r="S76" s="100"/>
    </row>
    <row r="77" spans="3:19" ht="18">
      <c r="I77" s="99"/>
      <c r="J77" s="99"/>
      <c r="K77" s="5"/>
      <c r="L77" s="86"/>
      <c r="M77" s="106"/>
      <c r="N77" s="86"/>
      <c r="O77" s="106"/>
      <c r="P77" s="102"/>
      <c r="Q77" s="86"/>
      <c r="R77" s="100"/>
      <c r="S77" s="100"/>
    </row>
    <row r="78" spans="3:19" ht="18">
      <c r="F78" s="99"/>
      <c r="G78" s="87"/>
      <c r="H78" s="87"/>
      <c r="I78" s="99"/>
      <c r="J78" s="99"/>
      <c r="K78" s="99"/>
      <c r="L78" s="86"/>
      <c r="M78" s="106"/>
      <c r="N78" s="86"/>
      <c r="O78" s="106"/>
      <c r="P78" s="102"/>
      <c r="Q78" s="86"/>
      <c r="R78" s="100"/>
      <c r="S78" s="100"/>
    </row>
    <row r="79" spans="3:19" ht="18">
      <c r="I79" s="99"/>
      <c r="J79" s="99"/>
      <c r="K79" s="99"/>
      <c r="L79" s="86"/>
      <c r="M79" s="106"/>
      <c r="N79" s="86"/>
      <c r="O79" s="106"/>
      <c r="P79" s="86"/>
      <c r="Q79" s="86"/>
      <c r="R79" s="100"/>
      <c r="S79" s="100"/>
    </row>
    <row r="80" spans="3:19" ht="18">
      <c r="C80" s="2" t="s">
        <v>432</v>
      </c>
      <c r="M80" s="106"/>
      <c r="N80" s="86"/>
      <c r="O80" s="106"/>
      <c r="P80" s="86"/>
      <c r="Q80" s="86"/>
    </row>
    <row r="81" spans="3:3" ht="18">
      <c r="C81" s="2" t="s">
        <v>468</v>
      </c>
    </row>
    <row r="86" spans="3:3" ht="18">
      <c r="C86" s="2"/>
    </row>
    <row r="87" spans="3:3" ht="18">
      <c r="C87" s="2"/>
    </row>
    <row r="88" spans="3:3" ht="18">
      <c r="C88" s="2"/>
    </row>
    <row r="90" spans="3:3" ht="18">
      <c r="C90" s="2"/>
    </row>
    <row r="91" spans="3:3" ht="18">
      <c r="C91" s="2"/>
    </row>
    <row r="92" spans="3:3" ht="18">
      <c r="C92" s="2"/>
    </row>
    <row r="95" spans="3:3" ht="18">
      <c r="C95" s="2"/>
    </row>
  </sheetData>
  <sheetProtection password="C075" sheet="1" objects="1" scenarios="1" selectLockedCells="1"/>
  <mergeCells count="6">
    <mergeCell ref="C25:U25"/>
    <mergeCell ref="E4:O5"/>
    <mergeCell ref="Q8:U8"/>
    <mergeCell ref="C22:O22"/>
    <mergeCell ref="C23:Q23"/>
    <mergeCell ref="C24:R24"/>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V229"/>
  <sheetViews>
    <sheetView workbookViewId="0">
      <pane xSplit="22" topLeftCell="W1" activePane="topRight" state="frozenSplit"/>
      <selection pane="topRight" activeCell="E106" sqref="E106:F106"/>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480</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16</v>
      </c>
      <c r="Q9" s="107"/>
      <c r="R9" s="107"/>
      <c r="S9" s="107"/>
      <c r="T9" s="107"/>
      <c r="U9" s="107"/>
    </row>
    <row r="10" spans="3:21" ht="18">
      <c r="C10" s="2" t="s">
        <v>18</v>
      </c>
      <c r="Q10" s="107"/>
      <c r="R10" s="107"/>
      <c r="S10" s="107"/>
      <c r="T10" s="107"/>
      <c r="U10" s="107"/>
    </row>
    <row r="11" spans="3:21" ht="18">
      <c r="C11" s="2"/>
      <c r="Q11" s="107"/>
      <c r="R11" s="107"/>
      <c r="S11" s="107"/>
      <c r="T11" s="107"/>
      <c r="U11" s="107"/>
    </row>
    <row r="12" spans="3:21" ht="18">
      <c r="C12" s="91" t="s">
        <v>481</v>
      </c>
      <c r="Q12" s="107"/>
      <c r="R12" s="107"/>
      <c r="S12" s="107"/>
      <c r="T12" s="107"/>
      <c r="U12" s="107"/>
    </row>
    <row r="13" spans="3:21" ht="18">
      <c r="C13" s="5" t="s">
        <v>482</v>
      </c>
      <c r="Q13" s="107"/>
      <c r="R13" s="107"/>
      <c r="S13" s="107"/>
      <c r="T13" s="107"/>
      <c r="U13" s="107"/>
    </row>
    <row r="14" spans="3:21" ht="18">
      <c r="C14" s="5"/>
      <c r="Q14" s="107"/>
      <c r="R14" s="107"/>
      <c r="S14" s="107"/>
      <c r="T14" s="107"/>
      <c r="U14" s="107"/>
    </row>
    <row r="15" spans="3:21" ht="18">
      <c r="C15" s="91" t="s">
        <v>483</v>
      </c>
      <c r="Q15" s="107"/>
      <c r="R15" s="107"/>
      <c r="S15" s="107"/>
      <c r="T15" s="107"/>
      <c r="U15" s="107"/>
    </row>
    <row r="16" spans="3:21" ht="18">
      <c r="C16" s="91" t="s">
        <v>484</v>
      </c>
      <c r="Q16" s="107"/>
      <c r="R16" s="107"/>
      <c r="S16" s="107"/>
      <c r="T16" s="107"/>
      <c r="U16" s="107"/>
    </row>
    <row r="17" spans="3:21" ht="18">
      <c r="C17" s="91" t="s">
        <v>485</v>
      </c>
      <c r="Q17" s="107"/>
      <c r="R17" s="107"/>
      <c r="S17" s="107"/>
      <c r="T17" s="107"/>
      <c r="U17" s="107"/>
    </row>
    <row r="18" spans="3:21" ht="18">
      <c r="C18" s="5"/>
      <c r="Q18" s="107"/>
      <c r="R18" s="107"/>
      <c r="S18" s="107"/>
      <c r="T18" s="107"/>
      <c r="U18" s="107"/>
    </row>
    <row r="19" spans="3:21" ht="18">
      <c r="C19" s="5" t="s">
        <v>486</v>
      </c>
      <c r="Q19" s="107"/>
      <c r="R19" s="107"/>
      <c r="S19" s="107"/>
      <c r="T19" s="107"/>
      <c r="U19" s="107"/>
    </row>
    <row r="20" spans="3:21" ht="18">
      <c r="C20" s="6" t="s">
        <v>487</v>
      </c>
      <c r="Q20" s="107"/>
      <c r="R20" s="107"/>
      <c r="S20" s="107"/>
      <c r="T20" s="107"/>
      <c r="U20" s="107"/>
    </row>
    <row r="21" spans="3:21" ht="18">
      <c r="C21" s="6"/>
      <c r="Q21" s="107"/>
      <c r="R21" s="107"/>
      <c r="S21" s="107"/>
      <c r="T21" s="107"/>
      <c r="U21" s="107"/>
    </row>
    <row r="22" spans="3:21" ht="18">
      <c r="C22" s="6" t="s">
        <v>488</v>
      </c>
      <c r="Q22" s="107"/>
      <c r="R22" s="107"/>
      <c r="S22" s="107"/>
      <c r="T22" s="107"/>
      <c r="U22" s="107"/>
    </row>
    <row r="23" spans="3:21" ht="18">
      <c r="C23" s="118" t="s">
        <v>489</v>
      </c>
      <c r="Q23" s="107"/>
      <c r="R23" s="107"/>
      <c r="S23" s="107"/>
      <c r="T23" s="107"/>
      <c r="U23" s="107"/>
    </row>
    <row r="24" spans="3:21" ht="18">
      <c r="C24" s="118" t="s">
        <v>490</v>
      </c>
      <c r="Q24" s="107"/>
      <c r="R24" s="107"/>
      <c r="S24" s="107"/>
      <c r="T24" s="107"/>
      <c r="U24" s="107"/>
    </row>
    <row r="25" spans="3:21" ht="18">
      <c r="C25" s="118" t="s">
        <v>491</v>
      </c>
      <c r="Q25" s="107"/>
      <c r="R25" s="107"/>
      <c r="S25" s="107"/>
      <c r="T25" s="107"/>
      <c r="U25" s="107"/>
    </row>
    <row r="26" spans="3:21" ht="18">
      <c r="C26" s="118"/>
      <c r="Q26" s="107"/>
      <c r="R26" s="107"/>
      <c r="S26" s="107"/>
      <c r="T26" s="107"/>
      <c r="U26" s="107"/>
    </row>
    <row r="27" spans="3:21" ht="18">
      <c r="C27" s="118" t="s">
        <v>492</v>
      </c>
      <c r="Q27" s="107"/>
      <c r="R27" s="107"/>
      <c r="S27" s="107"/>
      <c r="T27" s="107"/>
      <c r="U27" s="107"/>
    </row>
    <row r="28" spans="3:21" ht="18">
      <c r="C28" s="118" t="s">
        <v>493</v>
      </c>
      <c r="Q28" s="107"/>
      <c r="R28" s="107"/>
      <c r="S28" s="107"/>
      <c r="T28" s="107"/>
      <c r="U28" s="107"/>
    </row>
    <row r="29" spans="3:21" ht="18">
      <c r="C29" s="2" t="s">
        <v>494</v>
      </c>
      <c r="Q29" s="107"/>
      <c r="R29" s="107"/>
      <c r="S29" s="107"/>
      <c r="T29" s="107"/>
      <c r="U29" s="107"/>
    </row>
    <row r="30" spans="3:21" ht="18">
      <c r="C30" s="2" t="s">
        <v>495</v>
      </c>
      <c r="Q30" s="107"/>
      <c r="R30" s="107"/>
      <c r="S30" s="107"/>
      <c r="T30" s="107"/>
      <c r="U30" s="107"/>
    </row>
    <row r="31" spans="3:21" ht="18">
      <c r="C31" s="2"/>
      <c r="Q31" s="107"/>
      <c r="R31" s="107"/>
      <c r="S31" s="107"/>
      <c r="T31" s="107"/>
      <c r="U31" s="107"/>
    </row>
    <row r="32" spans="3:21" ht="18">
      <c r="C32" s="2" t="s">
        <v>496</v>
      </c>
      <c r="Q32" s="107"/>
      <c r="R32" s="107"/>
      <c r="S32" s="107"/>
      <c r="T32" s="107"/>
      <c r="U32" s="107"/>
    </row>
    <row r="33" spans="3:21" ht="18">
      <c r="C33" s="2"/>
      <c r="Q33" s="107"/>
      <c r="R33" s="107"/>
      <c r="S33" s="107"/>
      <c r="T33" s="107"/>
      <c r="U33" s="107"/>
    </row>
    <row r="34" spans="3:21" ht="18">
      <c r="C34" s="118" t="s">
        <v>497</v>
      </c>
      <c r="Q34" s="107"/>
      <c r="R34" s="107"/>
      <c r="S34" s="107"/>
      <c r="T34" s="107"/>
      <c r="U34" s="107"/>
    </row>
    <row r="35" spans="3:21" ht="18">
      <c r="C35" s="118" t="s">
        <v>498</v>
      </c>
      <c r="Q35" s="107"/>
      <c r="R35" s="107"/>
      <c r="S35" s="107"/>
      <c r="T35" s="107"/>
      <c r="U35" s="107"/>
    </row>
    <row r="36" spans="3:21" ht="18">
      <c r="C36" s="118" t="s">
        <v>499</v>
      </c>
      <c r="Q36" s="107"/>
      <c r="R36" s="107"/>
      <c r="S36" s="107"/>
      <c r="T36" s="107"/>
      <c r="U36" s="107"/>
    </row>
    <row r="37" spans="3:21">
      <c r="Q37" s="107"/>
      <c r="R37" s="107"/>
      <c r="S37" s="107"/>
      <c r="T37" s="107"/>
      <c r="U37" s="107"/>
    </row>
    <row r="38" spans="3:21" ht="18">
      <c r="C38" s="6" t="s">
        <v>500</v>
      </c>
      <c r="Q38" s="107"/>
      <c r="R38" s="107"/>
      <c r="S38" s="107"/>
      <c r="T38" s="107"/>
      <c r="U38" s="107"/>
    </row>
    <row r="39" spans="3:21" ht="18">
      <c r="C39" s="5"/>
      <c r="Q39" s="107"/>
      <c r="R39" s="107"/>
      <c r="S39" s="107"/>
      <c r="T39" s="107"/>
      <c r="U39" s="107"/>
    </row>
    <row r="40" spans="3:21" ht="18">
      <c r="C40" s="6" t="s">
        <v>17</v>
      </c>
      <c r="Q40" s="107"/>
      <c r="R40" s="107"/>
      <c r="S40" s="107"/>
      <c r="T40" s="107"/>
      <c r="U40" s="107"/>
    </row>
    <row r="41" spans="3:21">
      <c r="Q41" s="107"/>
      <c r="R41" s="107"/>
      <c r="S41" s="107"/>
      <c r="T41" s="107"/>
      <c r="U41" s="107"/>
    </row>
    <row r="42" spans="3:21">
      <c r="Q42" s="107"/>
      <c r="R42" s="107"/>
      <c r="S42" s="107"/>
      <c r="T42" s="107"/>
      <c r="U42" s="107"/>
    </row>
    <row r="43" spans="3:21">
      <c r="Q43" s="107"/>
      <c r="R43" s="107"/>
      <c r="S43" s="107"/>
      <c r="T43" s="107"/>
      <c r="U43" s="107"/>
    </row>
    <row r="44" spans="3:21">
      <c r="Q44" s="107"/>
      <c r="R44" s="107"/>
      <c r="S44" s="107"/>
      <c r="T44" s="107"/>
      <c r="U44" s="107"/>
    </row>
    <row r="45" spans="3:21">
      <c r="Q45" s="107"/>
      <c r="R45" s="107"/>
      <c r="S45" s="107"/>
      <c r="T45" s="107"/>
      <c r="U45" s="107"/>
    </row>
    <row r="46" spans="3:21">
      <c r="Q46" s="107"/>
      <c r="R46" s="107"/>
      <c r="S46" s="107"/>
      <c r="T46" s="107"/>
      <c r="U46" s="107"/>
    </row>
    <row r="47" spans="3:21">
      <c r="Q47" s="107"/>
      <c r="R47" s="107"/>
      <c r="S47" s="107"/>
      <c r="T47" s="107"/>
      <c r="U47" s="107"/>
    </row>
    <row r="48" spans="3:21">
      <c r="Q48" s="107"/>
      <c r="R48" s="107"/>
      <c r="S48" s="107"/>
      <c r="T48" s="107"/>
      <c r="U48" s="107"/>
    </row>
    <row r="49" spans="3:21">
      <c r="Q49" s="107"/>
      <c r="R49" s="107"/>
      <c r="S49" s="107"/>
      <c r="T49" s="107"/>
      <c r="U49" s="107"/>
    </row>
    <row r="50" spans="3:21">
      <c r="Q50" s="107"/>
      <c r="R50" s="107"/>
      <c r="S50" s="107"/>
      <c r="T50" s="107"/>
      <c r="U50" s="107"/>
    </row>
    <row r="51" spans="3:21" s="56" customFormat="1" ht="18">
      <c r="C51" s="56" t="s">
        <v>502</v>
      </c>
      <c r="E51" s="57"/>
      <c r="Q51" s="58"/>
      <c r="R51" s="58"/>
      <c r="S51" s="58"/>
      <c r="T51" s="58"/>
      <c r="U51" s="58"/>
    </row>
    <row r="52" spans="3:21">
      <c r="Q52" s="107"/>
      <c r="R52" s="107"/>
      <c r="S52" s="107"/>
      <c r="T52" s="107"/>
      <c r="U52" s="107"/>
    </row>
    <row r="53" spans="3:21" ht="18">
      <c r="C53" s="119" t="s">
        <v>0</v>
      </c>
      <c r="D53" s="120"/>
      <c r="E53" s="120"/>
      <c r="F53" s="120"/>
      <c r="G53" s="120"/>
      <c r="H53" s="120"/>
      <c r="Q53" s="107"/>
      <c r="R53" s="107"/>
      <c r="S53" s="107"/>
      <c r="T53" s="107"/>
      <c r="U53" s="107"/>
    </row>
    <row r="54" spans="3:21" ht="18">
      <c r="C54" s="121" t="s">
        <v>503</v>
      </c>
      <c r="D54" s="122"/>
      <c r="E54" s="122"/>
      <c r="F54" s="122"/>
      <c r="G54" s="122"/>
      <c r="H54" s="120"/>
      <c r="Q54" s="107"/>
      <c r="R54" s="107"/>
      <c r="S54" s="107"/>
      <c r="T54" s="107"/>
      <c r="U54" s="107"/>
    </row>
    <row r="55" spans="3:21" ht="18">
      <c r="C55" s="121" t="s">
        <v>504</v>
      </c>
      <c r="D55" s="122"/>
      <c r="E55" s="122"/>
      <c r="F55" s="122"/>
      <c r="G55" s="120"/>
      <c r="H55" s="120"/>
      <c r="Q55" s="107"/>
      <c r="R55" s="107"/>
      <c r="S55" s="107"/>
      <c r="T55" s="107"/>
      <c r="U55" s="107"/>
    </row>
    <row r="56" spans="3:21" ht="18">
      <c r="C56" s="119"/>
      <c r="D56" s="120"/>
      <c r="E56" s="120"/>
      <c r="F56" s="120"/>
      <c r="G56" s="120"/>
      <c r="H56" s="120"/>
      <c r="Q56" s="107"/>
      <c r="R56" s="107"/>
      <c r="S56" s="107"/>
      <c r="T56" s="107"/>
      <c r="U56" s="107"/>
    </row>
    <row r="57" spans="3:21" ht="18">
      <c r="C57" s="119" t="s">
        <v>1</v>
      </c>
      <c r="D57" s="123"/>
      <c r="E57" s="120"/>
      <c r="F57" s="120"/>
      <c r="G57" s="120"/>
      <c r="H57" s="120"/>
      <c r="Q57" s="107"/>
      <c r="R57" s="107"/>
      <c r="S57" s="107"/>
      <c r="T57" s="107"/>
      <c r="U57" s="107"/>
    </row>
    <row r="58" spans="3:21" ht="18">
      <c r="C58" s="119" t="s">
        <v>505</v>
      </c>
      <c r="D58" s="120"/>
      <c r="E58" s="120"/>
      <c r="F58" s="120"/>
      <c r="G58" s="120"/>
      <c r="H58" s="120"/>
      <c r="Q58" s="107"/>
      <c r="R58" s="107"/>
      <c r="S58" s="107"/>
      <c r="T58" s="107"/>
      <c r="U58" s="107"/>
    </row>
    <row r="59" spans="3:21" ht="18">
      <c r="C59" s="119" t="s">
        <v>506</v>
      </c>
      <c r="D59" s="120"/>
      <c r="E59" s="120"/>
      <c r="F59" s="120"/>
      <c r="G59" s="120"/>
      <c r="H59" s="120"/>
      <c r="Q59" s="107"/>
      <c r="R59" s="107"/>
      <c r="S59" s="107"/>
      <c r="T59" s="107"/>
      <c r="U59" s="107"/>
    </row>
    <row r="60" spans="3:21" ht="18">
      <c r="C60" s="119" t="s">
        <v>507</v>
      </c>
      <c r="D60" s="120"/>
      <c r="E60" s="120"/>
      <c r="F60" s="120"/>
      <c r="G60" s="120"/>
      <c r="H60" s="120"/>
      <c r="Q60" s="107"/>
      <c r="R60" s="107"/>
      <c r="S60" s="107"/>
      <c r="T60" s="107"/>
      <c r="U60" s="107"/>
    </row>
    <row r="61" spans="3:21" ht="18">
      <c r="C61" s="119"/>
      <c r="D61" s="120"/>
      <c r="E61" s="120"/>
      <c r="F61" s="120"/>
      <c r="G61" s="120"/>
      <c r="H61" s="120"/>
      <c r="Q61" s="107"/>
      <c r="R61" s="107"/>
      <c r="S61" s="107"/>
      <c r="T61" s="107"/>
      <c r="U61" s="107"/>
    </row>
    <row r="62" spans="3:21" ht="18">
      <c r="C62" s="119" t="s">
        <v>2</v>
      </c>
      <c r="D62" s="123"/>
      <c r="E62" s="120"/>
      <c r="F62" s="120"/>
      <c r="G62" s="120"/>
      <c r="H62" s="120"/>
      <c r="Q62" s="107"/>
      <c r="R62" s="107"/>
      <c r="S62" s="107"/>
      <c r="T62" s="107"/>
      <c r="U62" s="107"/>
    </row>
    <row r="63" spans="3:21" ht="18">
      <c r="C63" s="119" t="s">
        <v>508</v>
      </c>
      <c r="D63" s="120"/>
      <c r="E63" s="120"/>
      <c r="F63" s="120"/>
      <c r="G63" s="120"/>
      <c r="H63" s="120"/>
      <c r="Q63" s="107"/>
      <c r="R63" s="107"/>
      <c r="S63" s="107"/>
      <c r="T63" s="107"/>
      <c r="U63" s="107"/>
    </row>
    <row r="64" spans="3:21" ht="18">
      <c r="C64" s="119" t="s">
        <v>14</v>
      </c>
      <c r="D64" s="120"/>
      <c r="E64" s="120"/>
      <c r="F64" s="120"/>
      <c r="G64" s="120"/>
      <c r="H64" s="120"/>
      <c r="Q64" s="107"/>
      <c r="R64" s="107"/>
      <c r="S64" s="107"/>
      <c r="T64" s="107"/>
      <c r="U64" s="107"/>
    </row>
    <row r="65" spans="2:21" ht="18">
      <c r="C65" s="119"/>
      <c r="D65" s="120"/>
      <c r="E65" s="120"/>
      <c r="F65" s="120"/>
      <c r="G65" s="120"/>
      <c r="H65" s="120"/>
      <c r="Q65" s="107"/>
      <c r="R65" s="107"/>
      <c r="S65" s="107"/>
      <c r="T65" s="107"/>
      <c r="U65" s="107"/>
    </row>
    <row r="66" spans="2:21" ht="18">
      <c r="C66" s="119" t="s">
        <v>509</v>
      </c>
      <c r="D66" s="120"/>
      <c r="E66" s="120"/>
      <c r="F66" s="120"/>
      <c r="G66" s="120"/>
      <c r="H66" s="120"/>
      <c r="Q66" s="107"/>
      <c r="R66" s="107"/>
      <c r="S66" s="107"/>
      <c r="T66" s="107"/>
      <c r="U66" s="107"/>
    </row>
    <row r="67" spans="2:21" ht="18">
      <c r="C67" s="119" t="s">
        <v>11</v>
      </c>
      <c r="D67" s="120"/>
      <c r="E67" s="120"/>
      <c r="F67" s="120"/>
      <c r="G67" s="120"/>
      <c r="H67" s="120"/>
      <c r="Q67" s="107"/>
      <c r="R67" s="107"/>
      <c r="S67" s="107"/>
      <c r="T67" s="107"/>
      <c r="U67" s="107"/>
    </row>
    <row r="68" spans="2:21" ht="18">
      <c r="B68" s="124"/>
      <c r="C68" s="125"/>
      <c r="D68" s="125" t="s">
        <v>3</v>
      </c>
      <c r="E68" s="125" t="s">
        <v>4</v>
      </c>
      <c r="F68" s="125" t="s">
        <v>5</v>
      </c>
      <c r="G68" s="125" t="s">
        <v>6</v>
      </c>
      <c r="H68" s="125" t="s">
        <v>7</v>
      </c>
      <c r="Q68" s="107"/>
      <c r="R68" s="107"/>
      <c r="S68" s="107"/>
      <c r="T68" s="107"/>
      <c r="U68" s="107"/>
    </row>
    <row r="69" spans="2:21" ht="18">
      <c r="B69" s="7" t="s">
        <v>8</v>
      </c>
      <c r="C69" s="8">
        <v>3</v>
      </c>
      <c r="D69" s="126">
        <v>1</v>
      </c>
      <c r="E69" s="126">
        <v>2</v>
      </c>
      <c r="F69" s="126">
        <v>3</v>
      </c>
      <c r="G69" s="126">
        <v>4</v>
      </c>
      <c r="H69" s="126">
        <v>5</v>
      </c>
      <c r="Q69" s="107"/>
      <c r="R69" s="107"/>
      <c r="S69" s="107"/>
      <c r="T69" s="107"/>
      <c r="U69" s="107"/>
    </row>
    <row r="70" spans="2:21" ht="18">
      <c r="C70" s="118"/>
      <c r="Q70" s="107"/>
      <c r="R70" s="107"/>
      <c r="S70" s="107"/>
      <c r="T70" s="107"/>
      <c r="U70" s="107"/>
    </row>
    <row r="71" spans="2:21" s="89" customFormat="1" ht="18">
      <c r="B71" s="7"/>
      <c r="C71" s="7" t="s">
        <v>9</v>
      </c>
      <c r="D71" s="108"/>
      <c r="E71" s="108"/>
      <c r="F71" s="108"/>
      <c r="G71" s="108"/>
      <c r="H71" s="108"/>
      <c r="I71" s="7"/>
      <c r="J71" s="7"/>
      <c r="K71" s="7"/>
      <c r="L71" s="7"/>
      <c r="M71" s="7"/>
      <c r="N71" s="7"/>
      <c r="O71" s="7"/>
      <c r="P71" s="7"/>
      <c r="Q71" s="7"/>
      <c r="R71" s="7"/>
      <c r="S71" s="7"/>
      <c r="T71" s="7"/>
    </row>
    <row r="72" spans="2:21" s="89" customFormat="1" ht="18">
      <c r="B72" s="7"/>
      <c r="C72" s="7"/>
      <c r="D72" s="108"/>
      <c r="E72" s="108"/>
      <c r="F72" s="108"/>
      <c r="G72" s="108"/>
      <c r="H72" s="108"/>
      <c r="I72" s="7"/>
      <c r="J72" s="7"/>
      <c r="K72" s="7"/>
      <c r="L72" s="7"/>
      <c r="M72" s="7"/>
      <c r="N72" s="7"/>
      <c r="O72" s="7"/>
      <c r="P72" s="7"/>
      <c r="Q72" s="7"/>
      <c r="R72" s="7"/>
      <c r="S72" s="7"/>
      <c r="T72" s="7"/>
    </row>
    <row r="73" spans="2:21" s="89" customFormat="1" ht="18">
      <c r="B73" s="7"/>
      <c r="C73" s="7" t="s">
        <v>11</v>
      </c>
      <c r="D73" s="7"/>
      <c r="E73" s="7"/>
      <c r="F73" s="7"/>
      <c r="G73" s="7"/>
      <c r="H73" s="7"/>
      <c r="I73" s="7"/>
      <c r="J73" s="7"/>
      <c r="K73" s="7"/>
      <c r="L73" s="7"/>
      <c r="M73" s="7"/>
      <c r="N73" s="7"/>
      <c r="O73" s="7"/>
      <c r="P73" s="7"/>
      <c r="Q73" s="7"/>
      <c r="R73" s="7"/>
      <c r="S73" s="7"/>
      <c r="T73" s="7"/>
    </row>
    <row r="74" spans="2:21" s="89" customFormat="1" ht="18">
      <c r="B74" s="7"/>
      <c r="C74" s="7"/>
      <c r="D74" s="7" t="s">
        <v>3</v>
      </c>
      <c r="E74" s="7" t="s">
        <v>4</v>
      </c>
      <c r="F74" s="7" t="s">
        <v>5</v>
      </c>
      <c r="G74" s="7" t="s">
        <v>6</v>
      </c>
      <c r="H74" s="7" t="s">
        <v>7</v>
      </c>
      <c r="I74" s="7"/>
      <c r="J74" s="7"/>
      <c r="K74" s="7"/>
      <c r="L74" s="7"/>
      <c r="M74" s="7"/>
      <c r="N74" s="7"/>
      <c r="O74" s="7"/>
      <c r="P74" s="7"/>
      <c r="Q74" s="7"/>
      <c r="R74" s="7"/>
      <c r="S74" s="7"/>
      <c r="T74" s="7"/>
    </row>
    <row r="75" spans="2:21" s="89" customFormat="1" ht="18">
      <c r="B75" s="7" t="s">
        <v>10</v>
      </c>
      <c r="C75" s="161">
        <f>CIPS!C52</f>
        <v>0</v>
      </c>
      <c r="D75" s="108">
        <v>1</v>
      </c>
      <c r="E75" s="108">
        <v>2</v>
      </c>
      <c r="F75" s="108">
        <v>3</v>
      </c>
      <c r="G75" s="108">
        <v>4</v>
      </c>
      <c r="H75" s="108">
        <v>5</v>
      </c>
      <c r="I75" s="7"/>
      <c r="J75" s="7"/>
      <c r="K75" s="7"/>
      <c r="L75" s="7"/>
      <c r="M75" s="7"/>
      <c r="N75" s="7"/>
      <c r="O75" s="7"/>
      <c r="P75" s="7"/>
      <c r="Q75" s="7"/>
      <c r="R75" s="7"/>
      <c r="S75" s="7"/>
      <c r="T75" s="7"/>
    </row>
    <row r="76" spans="2:21" s="89" customFormat="1" ht="18">
      <c r="B76" s="7"/>
      <c r="C76" s="7" t="s">
        <v>12</v>
      </c>
      <c r="D76" s="7"/>
      <c r="E76" s="7"/>
      <c r="F76" s="7"/>
      <c r="G76" s="7"/>
      <c r="H76" s="7"/>
      <c r="I76" s="7"/>
      <c r="J76" s="7"/>
      <c r="K76" s="7"/>
      <c r="L76" s="7"/>
      <c r="M76" s="7"/>
      <c r="N76" s="7"/>
      <c r="O76" s="7"/>
      <c r="P76" s="7"/>
      <c r="Q76" s="7"/>
      <c r="R76" s="7"/>
      <c r="S76" s="7"/>
      <c r="T76" s="7"/>
    </row>
    <row r="77" spans="2:21" s="89" customFormat="1" ht="18">
      <c r="B77" s="7"/>
      <c r="C77" s="7"/>
      <c r="D77" s="7" t="s">
        <v>3</v>
      </c>
      <c r="E77" s="7" t="s">
        <v>4</v>
      </c>
      <c r="F77" s="7" t="s">
        <v>5</v>
      </c>
      <c r="G77" s="7" t="s">
        <v>6</v>
      </c>
      <c r="H77" s="7" t="s">
        <v>7</v>
      </c>
      <c r="I77" s="7"/>
      <c r="J77" s="7"/>
      <c r="K77" s="7"/>
      <c r="L77" s="7"/>
      <c r="M77" s="7"/>
      <c r="N77" s="7"/>
      <c r="O77" s="7"/>
      <c r="P77" s="7"/>
      <c r="Q77" s="7"/>
      <c r="R77" s="7"/>
      <c r="S77" s="7"/>
      <c r="T77" s="7"/>
    </row>
    <row r="78" spans="2:21" s="89" customFormat="1" ht="18">
      <c r="B78" s="7" t="s">
        <v>10</v>
      </c>
      <c r="C78" s="161">
        <f>CIPS!C64</f>
        <v>0</v>
      </c>
      <c r="D78" s="108">
        <v>1</v>
      </c>
      <c r="E78" s="108">
        <v>2</v>
      </c>
      <c r="F78" s="108">
        <v>3</v>
      </c>
      <c r="G78" s="108">
        <v>4</v>
      </c>
      <c r="H78" s="108">
        <v>5</v>
      </c>
      <c r="I78" s="7"/>
      <c r="J78" s="7"/>
      <c r="K78" s="7"/>
      <c r="L78" s="7"/>
      <c r="M78" s="7"/>
      <c r="N78" s="7"/>
      <c r="O78" s="7"/>
      <c r="P78" s="7"/>
      <c r="Q78" s="7"/>
      <c r="R78" s="7"/>
      <c r="S78" s="7"/>
      <c r="T78" s="7"/>
    </row>
    <row r="79" spans="2:21" s="89" customFormat="1" ht="18">
      <c r="B79" s="7"/>
      <c r="C79" s="7" t="s">
        <v>13</v>
      </c>
      <c r="D79" s="7"/>
      <c r="E79" s="7"/>
      <c r="F79" s="7"/>
      <c r="G79" s="7"/>
      <c r="H79" s="7"/>
      <c r="I79" s="7"/>
      <c r="J79" s="7"/>
      <c r="K79" s="7"/>
      <c r="L79" s="7"/>
      <c r="M79" s="7"/>
      <c r="N79" s="7"/>
      <c r="O79" s="7"/>
      <c r="P79" s="7"/>
      <c r="Q79" s="7"/>
      <c r="R79" s="7"/>
      <c r="S79" s="7"/>
      <c r="T79" s="7"/>
    </row>
    <row r="80" spans="2:21" s="89" customFormat="1" ht="18">
      <c r="B80" s="7"/>
      <c r="C80" s="7"/>
      <c r="D80" s="7" t="s">
        <v>3</v>
      </c>
      <c r="E80" s="7" t="s">
        <v>4</v>
      </c>
      <c r="F80" s="7" t="s">
        <v>5</v>
      </c>
      <c r="G80" s="7" t="s">
        <v>6</v>
      </c>
      <c r="H80" s="7" t="s">
        <v>7</v>
      </c>
      <c r="I80" s="7"/>
      <c r="J80" s="7"/>
      <c r="K80" s="7"/>
      <c r="L80" s="7"/>
      <c r="M80" s="7"/>
      <c r="N80" s="7"/>
      <c r="O80" s="7"/>
      <c r="P80" s="7"/>
      <c r="Q80" s="7"/>
      <c r="R80" s="7"/>
      <c r="S80" s="7"/>
      <c r="T80" s="7"/>
    </row>
    <row r="81" spans="1:22" s="89" customFormat="1" ht="18">
      <c r="B81" s="7" t="s">
        <v>10</v>
      </c>
      <c r="C81" s="161">
        <f>CIPS!C70</f>
        <v>0</v>
      </c>
      <c r="D81" s="108">
        <v>1</v>
      </c>
      <c r="E81" s="108">
        <v>2</v>
      </c>
      <c r="F81" s="108">
        <v>3</v>
      </c>
      <c r="G81" s="108">
        <v>4</v>
      </c>
      <c r="H81" s="108">
        <v>5</v>
      </c>
      <c r="I81" s="7"/>
      <c r="J81" s="7"/>
      <c r="K81" s="7"/>
      <c r="L81" s="7"/>
      <c r="M81" s="7"/>
      <c r="N81" s="7"/>
      <c r="O81" s="7"/>
      <c r="P81" s="7"/>
      <c r="Q81" s="7"/>
      <c r="R81" s="7"/>
      <c r="S81" s="7"/>
      <c r="T81" s="7"/>
    </row>
    <row r="82" spans="1:22" s="89" customFormat="1" ht="18">
      <c r="B82" s="7"/>
      <c r="C82" s="7"/>
      <c r="D82" s="7"/>
      <c r="E82" s="7"/>
      <c r="F82" s="7"/>
      <c r="G82" s="7"/>
      <c r="H82" s="7"/>
      <c r="I82" s="7"/>
      <c r="J82" s="7"/>
      <c r="K82" s="7"/>
      <c r="L82" s="7"/>
      <c r="M82" s="7"/>
      <c r="N82" s="7"/>
      <c r="O82" s="7"/>
      <c r="P82" s="7"/>
      <c r="Q82" s="7"/>
      <c r="R82" s="7"/>
      <c r="S82" s="7"/>
      <c r="T82" s="7"/>
    </row>
    <row r="83" spans="1:22" s="89" customFormat="1" ht="18">
      <c r="B83" s="7"/>
      <c r="C83" s="7" t="s">
        <v>510</v>
      </c>
      <c r="D83" s="7"/>
      <c r="E83" s="7"/>
      <c r="F83" s="7"/>
      <c r="G83" s="7"/>
      <c r="H83" s="7"/>
      <c r="I83" s="7"/>
      <c r="J83" s="7"/>
      <c r="K83" s="7"/>
      <c r="L83" s="7"/>
      <c r="M83" s="7"/>
      <c r="N83" s="7"/>
      <c r="O83" s="7"/>
      <c r="P83" s="7"/>
      <c r="Q83" s="7"/>
      <c r="R83" s="7"/>
      <c r="S83" s="7"/>
      <c r="T83" s="7"/>
    </row>
    <row r="84" spans="1:22" s="89" customFormat="1" ht="18">
      <c r="B84" s="7"/>
      <c r="C84" s="127">
        <f>C75+C78+C81</f>
        <v>0</v>
      </c>
      <c r="D84" s="7"/>
      <c r="E84" s="7"/>
      <c r="F84" s="7"/>
      <c r="G84" s="7"/>
      <c r="H84" s="7"/>
      <c r="I84" s="7"/>
      <c r="J84" s="7"/>
      <c r="K84" s="7"/>
      <c r="L84" s="7"/>
      <c r="M84" s="7"/>
      <c r="N84" s="7"/>
      <c r="O84" s="7"/>
      <c r="P84" s="7"/>
      <c r="Q84" s="7"/>
      <c r="R84" s="7"/>
      <c r="S84" s="7"/>
      <c r="T84" s="7"/>
    </row>
    <row r="86" spans="1:22" ht="18">
      <c r="C86" s="2" t="s">
        <v>511</v>
      </c>
    </row>
    <row r="88" spans="1:22" s="56" customFormat="1" ht="18">
      <c r="C88" s="56" t="s">
        <v>501</v>
      </c>
      <c r="E88" s="57"/>
      <c r="Q88" s="58"/>
      <c r="R88" s="58"/>
      <c r="S88" s="58"/>
      <c r="T88" s="58"/>
      <c r="U88" s="58"/>
    </row>
    <row r="90" spans="1:22" ht="18">
      <c r="A90" s="128"/>
      <c r="B90" s="128"/>
      <c r="C90" s="32" t="s">
        <v>0</v>
      </c>
      <c r="D90" s="32"/>
      <c r="E90" s="32"/>
      <c r="F90" s="32"/>
      <c r="G90" s="32"/>
      <c r="H90" s="32"/>
      <c r="I90" s="32"/>
      <c r="J90" s="32"/>
      <c r="K90" s="32"/>
      <c r="L90" s="32"/>
      <c r="M90" s="32"/>
      <c r="N90" s="32"/>
      <c r="O90" s="32"/>
      <c r="P90" s="32"/>
      <c r="Q90" s="32"/>
      <c r="R90" s="32"/>
      <c r="S90" s="32"/>
      <c r="T90" s="32"/>
      <c r="U90" s="128"/>
      <c r="V90" s="128"/>
    </row>
    <row r="91" spans="1:22" ht="18">
      <c r="A91" s="128"/>
      <c r="B91" s="128"/>
      <c r="C91" s="208" t="s">
        <v>512</v>
      </c>
      <c r="D91" s="208"/>
      <c r="E91" s="208"/>
      <c r="F91" s="208"/>
      <c r="G91" s="208"/>
      <c r="H91" s="208"/>
      <c r="I91" s="32"/>
      <c r="J91" s="32"/>
      <c r="K91" s="32"/>
      <c r="L91" s="32"/>
      <c r="M91" s="32"/>
      <c r="N91" s="32"/>
      <c r="O91" s="32"/>
      <c r="P91" s="32"/>
      <c r="Q91" s="32"/>
      <c r="R91" s="32"/>
      <c r="S91" s="32"/>
      <c r="T91" s="32"/>
      <c r="U91" s="128"/>
      <c r="V91" s="128"/>
    </row>
    <row r="92" spans="1:22" ht="18">
      <c r="A92" s="128"/>
      <c r="B92" s="128"/>
      <c r="C92" s="208" t="s">
        <v>513</v>
      </c>
      <c r="D92" s="208"/>
      <c r="E92" s="208"/>
      <c r="F92" s="208"/>
      <c r="G92" s="32"/>
      <c r="H92" s="32"/>
      <c r="I92" s="32"/>
      <c r="J92" s="32"/>
      <c r="K92" s="32"/>
      <c r="L92" s="32"/>
      <c r="M92" s="32"/>
      <c r="N92" s="32"/>
      <c r="O92" s="32"/>
      <c r="P92" s="32"/>
      <c r="Q92" s="32"/>
      <c r="R92" s="32"/>
      <c r="S92" s="32"/>
      <c r="T92" s="32"/>
      <c r="U92" s="128"/>
      <c r="V92" s="128"/>
    </row>
    <row r="93" spans="1:22" ht="18">
      <c r="A93" s="128"/>
      <c r="B93" s="128"/>
      <c r="C93" s="32"/>
      <c r="D93" s="32"/>
      <c r="E93" s="32"/>
      <c r="F93" s="32"/>
      <c r="G93" s="32"/>
      <c r="H93" s="32"/>
      <c r="I93" s="32"/>
      <c r="J93" s="32"/>
      <c r="K93" s="32"/>
      <c r="L93" s="32"/>
      <c r="M93" s="32"/>
      <c r="N93" s="32"/>
      <c r="O93" s="32"/>
      <c r="P93" s="32"/>
      <c r="Q93" s="32"/>
      <c r="R93" s="32"/>
      <c r="S93" s="32"/>
      <c r="T93" s="32"/>
      <c r="U93" s="128"/>
      <c r="V93" s="128"/>
    </row>
    <row r="94" spans="1:22" ht="18">
      <c r="A94" s="128"/>
      <c r="B94" s="128"/>
      <c r="C94" s="200" t="s">
        <v>1</v>
      </c>
      <c r="D94" s="200"/>
      <c r="E94" s="32"/>
      <c r="F94" s="32"/>
      <c r="G94" s="32"/>
      <c r="H94" s="32"/>
      <c r="I94" s="32"/>
      <c r="J94" s="32"/>
      <c r="K94" s="32"/>
      <c r="L94" s="32"/>
      <c r="M94" s="32"/>
      <c r="N94" s="32"/>
      <c r="O94" s="32"/>
      <c r="P94" s="32"/>
      <c r="Q94" s="32"/>
      <c r="R94" s="32"/>
      <c r="S94" s="32"/>
      <c r="T94" s="32"/>
      <c r="U94" s="128"/>
      <c r="V94" s="128"/>
    </row>
    <row r="95" spans="1:22" ht="18" customHeight="1">
      <c r="A95" s="128"/>
      <c r="B95" s="128"/>
      <c r="C95" s="207" t="s">
        <v>514</v>
      </c>
      <c r="D95" s="207"/>
      <c r="E95" s="207"/>
      <c r="F95" s="207"/>
      <c r="G95" s="207"/>
      <c r="H95" s="207"/>
      <c r="I95" s="207"/>
      <c r="J95" s="207"/>
      <c r="K95" s="207"/>
      <c r="L95" s="207"/>
      <c r="M95" s="207"/>
      <c r="N95" s="207"/>
      <c r="O95" s="207"/>
      <c r="P95" s="207"/>
      <c r="Q95" s="207"/>
      <c r="R95" s="207"/>
      <c r="S95" s="207"/>
      <c r="T95" s="207"/>
      <c r="U95" s="128"/>
      <c r="V95" s="128"/>
    </row>
    <row r="96" spans="1:22" ht="18" customHeight="1">
      <c r="A96" s="128"/>
      <c r="B96" s="128"/>
      <c r="C96" s="207" t="s">
        <v>515</v>
      </c>
      <c r="D96" s="207"/>
      <c r="E96" s="207"/>
      <c r="F96" s="207"/>
      <c r="G96" s="207"/>
      <c r="H96" s="207"/>
      <c r="I96" s="207"/>
      <c r="J96" s="207"/>
      <c r="K96" s="207"/>
      <c r="L96" s="207"/>
      <c r="M96" s="207"/>
      <c r="N96" s="207"/>
      <c r="O96" s="207"/>
      <c r="P96" s="207"/>
      <c r="Q96" s="207"/>
      <c r="R96" s="207"/>
      <c r="S96" s="207"/>
      <c r="T96" s="207"/>
      <c r="U96" s="128"/>
      <c r="V96" s="128"/>
    </row>
    <row r="97" spans="1:22" ht="18" customHeight="1">
      <c r="A97" s="128"/>
      <c r="B97" s="128"/>
      <c r="C97" s="207" t="s">
        <v>516</v>
      </c>
      <c r="D97" s="207"/>
      <c r="E97" s="207"/>
      <c r="F97" s="207"/>
      <c r="G97" s="207"/>
      <c r="H97" s="207"/>
      <c r="I97" s="207"/>
      <c r="J97" s="207"/>
      <c r="K97" s="207"/>
      <c r="L97" s="207"/>
      <c r="M97" s="207"/>
      <c r="N97" s="207"/>
      <c r="O97" s="207"/>
      <c r="P97" s="207"/>
      <c r="Q97" s="207"/>
      <c r="R97" s="207"/>
      <c r="S97" s="207"/>
      <c r="T97" s="207"/>
      <c r="U97" s="128"/>
      <c r="V97" s="128"/>
    </row>
    <row r="98" spans="1:22" ht="18">
      <c r="A98" s="128"/>
      <c r="B98" s="128"/>
      <c r="C98" s="129"/>
      <c r="D98" s="129"/>
      <c r="E98" s="129"/>
      <c r="F98" s="129"/>
      <c r="G98" s="129"/>
      <c r="H98" s="129"/>
      <c r="I98" s="129"/>
      <c r="J98" s="129"/>
      <c r="K98" s="129"/>
      <c r="L98" s="129"/>
      <c r="M98" s="129"/>
      <c r="N98" s="129"/>
      <c r="O98" s="129"/>
      <c r="P98" s="129"/>
      <c r="Q98" s="129"/>
      <c r="R98" s="129"/>
      <c r="S98" s="129"/>
      <c r="T98" s="129"/>
      <c r="U98" s="128"/>
      <c r="V98" s="128"/>
    </row>
    <row r="99" spans="1:22" ht="19" customHeight="1">
      <c r="A99" s="128"/>
      <c r="B99" s="128"/>
      <c r="C99" s="129" t="s">
        <v>2</v>
      </c>
      <c r="D99" s="129"/>
      <c r="E99" s="129"/>
      <c r="F99" s="129"/>
      <c r="G99" s="129"/>
      <c r="H99" s="129"/>
      <c r="I99" s="129"/>
      <c r="J99" s="129"/>
      <c r="K99" s="129"/>
      <c r="L99" s="129"/>
      <c r="M99" s="129"/>
      <c r="N99" s="129"/>
      <c r="O99" s="129"/>
      <c r="P99" s="129"/>
      <c r="Q99" s="129"/>
      <c r="R99" s="129"/>
      <c r="S99" s="129"/>
      <c r="T99" s="129"/>
      <c r="U99" s="128"/>
      <c r="V99" s="128"/>
    </row>
    <row r="100" spans="1:22" ht="36" customHeight="1">
      <c r="A100" s="128"/>
      <c r="B100" s="128"/>
      <c r="C100" s="207" t="s">
        <v>517</v>
      </c>
      <c r="D100" s="207"/>
      <c r="E100" s="207"/>
      <c r="F100" s="207"/>
      <c r="G100" s="207"/>
      <c r="H100" s="207"/>
      <c r="I100" s="207"/>
      <c r="J100" s="207"/>
      <c r="K100" s="207"/>
      <c r="L100" s="207"/>
      <c r="M100" s="207"/>
      <c r="N100" s="207"/>
      <c r="O100" s="207"/>
      <c r="P100" s="207"/>
      <c r="Q100" s="207"/>
      <c r="R100" s="207"/>
      <c r="S100" s="207"/>
      <c r="T100" s="207"/>
      <c r="U100" s="128"/>
      <c r="V100" s="128"/>
    </row>
    <row r="101" spans="1:22" ht="18" customHeight="1">
      <c r="A101" s="128"/>
      <c r="B101" s="128"/>
      <c r="C101" s="207" t="s">
        <v>518</v>
      </c>
      <c r="D101" s="207"/>
      <c r="E101" s="207"/>
      <c r="F101" s="207"/>
      <c r="G101" s="207"/>
      <c r="H101" s="207"/>
      <c r="I101" s="207"/>
      <c r="J101" s="207"/>
      <c r="K101" s="207"/>
      <c r="L101" s="207"/>
      <c r="M101" s="207"/>
      <c r="N101" s="207"/>
      <c r="O101" s="207"/>
      <c r="P101" s="207"/>
      <c r="Q101" s="207"/>
      <c r="R101" s="207"/>
      <c r="S101" s="207"/>
      <c r="T101" s="130"/>
      <c r="U101" s="128"/>
      <c r="V101" s="128"/>
    </row>
    <row r="102" spans="1:22" ht="18" customHeight="1">
      <c r="A102" s="128"/>
      <c r="B102" s="128"/>
      <c r="C102" s="207" t="s">
        <v>519</v>
      </c>
      <c r="D102" s="207"/>
      <c r="E102" s="207"/>
      <c r="F102" s="207"/>
      <c r="G102" s="207"/>
      <c r="H102" s="207"/>
      <c r="I102" s="207"/>
      <c r="J102" s="207"/>
      <c r="K102" s="207"/>
      <c r="L102" s="207"/>
      <c r="M102" s="207"/>
      <c r="N102" s="207"/>
      <c r="O102" s="207"/>
      <c r="P102" s="207"/>
      <c r="Q102" s="207"/>
      <c r="R102" s="207"/>
      <c r="S102" s="207"/>
      <c r="T102" s="130"/>
      <c r="U102" s="128"/>
      <c r="V102" s="128"/>
    </row>
    <row r="103" spans="1:22" ht="18">
      <c r="A103" s="128"/>
      <c r="B103" s="128"/>
      <c r="C103" s="32"/>
      <c r="D103" s="130"/>
      <c r="E103" s="130"/>
      <c r="F103" s="130"/>
      <c r="G103" s="130"/>
      <c r="H103" s="130"/>
      <c r="I103" s="130"/>
      <c r="J103" s="130"/>
      <c r="K103" s="130"/>
      <c r="L103" s="130"/>
      <c r="M103" s="130"/>
      <c r="N103" s="130"/>
      <c r="O103" s="130"/>
      <c r="P103" s="130"/>
      <c r="Q103" s="130"/>
      <c r="R103" s="130"/>
      <c r="S103" s="130"/>
      <c r="T103" s="130"/>
      <c r="U103" s="128"/>
      <c r="V103" s="128"/>
    </row>
    <row r="104" spans="1:22" ht="18">
      <c r="A104" s="128"/>
      <c r="B104" s="128"/>
      <c r="C104" s="200" t="s">
        <v>520</v>
      </c>
      <c r="D104" s="200"/>
      <c r="E104" s="200"/>
      <c r="F104" s="200"/>
      <c r="G104" s="130"/>
      <c r="H104" s="130"/>
      <c r="I104" s="130"/>
      <c r="J104" s="32" t="s">
        <v>521</v>
      </c>
      <c r="K104" s="130"/>
      <c r="L104" s="130"/>
      <c r="M104" s="130"/>
      <c r="N104" s="130"/>
      <c r="O104" s="130"/>
      <c r="P104" s="130"/>
      <c r="Q104" s="130"/>
      <c r="R104" s="130"/>
      <c r="S104" s="130"/>
      <c r="T104" s="130"/>
      <c r="U104" s="128"/>
      <c r="V104" s="128"/>
    </row>
    <row r="105" spans="1:22" ht="18">
      <c r="A105" s="128"/>
      <c r="B105" s="128"/>
      <c r="C105" s="172" t="s">
        <v>522</v>
      </c>
      <c r="D105" s="172"/>
      <c r="E105" s="172" t="s">
        <v>523</v>
      </c>
      <c r="F105" s="172"/>
      <c r="G105" s="130"/>
      <c r="H105" s="130"/>
      <c r="I105" s="130"/>
      <c r="J105" s="130"/>
      <c r="K105" s="172" t="s">
        <v>522</v>
      </c>
      <c r="L105" s="172"/>
      <c r="M105" s="172" t="s">
        <v>523</v>
      </c>
      <c r="N105" s="172"/>
      <c r="O105" s="130"/>
      <c r="P105" s="130"/>
      <c r="Q105" s="130"/>
      <c r="R105" s="130"/>
      <c r="S105" s="130"/>
      <c r="T105" s="130"/>
      <c r="U105" s="128"/>
      <c r="V105" s="128"/>
    </row>
    <row r="106" spans="1:22" ht="18">
      <c r="A106" s="128"/>
      <c r="B106" s="128"/>
      <c r="C106" s="201" t="s">
        <v>524</v>
      </c>
      <c r="D106" s="201"/>
      <c r="E106" s="202">
        <v>0</v>
      </c>
      <c r="F106" s="202"/>
      <c r="G106" s="130"/>
      <c r="H106" s="130"/>
      <c r="I106" s="130"/>
      <c r="J106" s="130"/>
      <c r="K106" s="201" t="s">
        <v>524</v>
      </c>
      <c r="L106" s="201"/>
      <c r="M106" s="203">
        <v>0.3</v>
      </c>
      <c r="N106" s="203"/>
      <c r="O106" s="130"/>
      <c r="P106" s="130"/>
      <c r="Q106" s="130"/>
      <c r="R106" s="130"/>
      <c r="S106" s="130"/>
      <c r="T106" s="130"/>
      <c r="U106" s="128"/>
      <c r="V106" s="128"/>
    </row>
    <row r="107" spans="1:22" ht="18">
      <c r="A107" s="128"/>
      <c r="B107" s="128"/>
      <c r="C107" s="206" t="s">
        <v>525</v>
      </c>
      <c r="D107" s="206"/>
      <c r="E107" s="202">
        <v>0</v>
      </c>
      <c r="F107" s="202"/>
      <c r="G107" s="130"/>
      <c r="H107" s="130"/>
      <c r="I107" s="130"/>
      <c r="J107" s="130"/>
      <c r="K107" s="206" t="s">
        <v>525</v>
      </c>
      <c r="L107" s="206"/>
      <c r="M107" s="203">
        <v>0.1</v>
      </c>
      <c r="N107" s="203"/>
      <c r="O107" s="130"/>
      <c r="P107" s="130"/>
      <c r="Q107" s="130"/>
      <c r="R107" s="130"/>
      <c r="S107" s="130"/>
      <c r="T107" s="130"/>
      <c r="U107" s="128"/>
      <c r="V107" s="128"/>
    </row>
    <row r="108" spans="1:22" ht="18">
      <c r="A108" s="128"/>
      <c r="B108" s="128"/>
      <c r="C108" s="206" t="s">
        <v>526</v>
      </c>
      <c r="D108" s="206"/>
      <c r="E108" s="202">
        <v>0</v>
      </c>
      <c r="F108" s="202"/>
      <c r="G108" s="130"/>
      <c r="H108" s="130"/>
      <c r="I108" s="130"/>
      <c r="J108" s="130"/>
      <c r="K108" s="206" t="s">
        <v>526</v>
      </c>
      <c r="L108" s="206"/>
      <c r="M108" s="203">
        <v>0.05</v>
      </c>
      <c r="N108" s="203"/>
      <c r="O108" s="130"/>
      <c r="P108" s="130"/>
      <c r="Q108" s="130"/>
      <c r="R108" s="130"/>
      <c r="S108" s="130"/>
      <c r="T108" s="130"/>
      <c r="U108" s="128"/>
      <c r="V108" s="128"/>
    </row>
    <row r="109" spans="1:22" ht="18">
      <c r="A109" s="128"/>
      <c r="B109" s="128"/>
      <c r="C109" s="206" t="s">
        <v>527</v>
      </c>
      <c r="D109" s="206"/>
      <c r="E109" s="202">
        <v>0</v>
      </c>
      <c r="F109" s="202"/>
      <c r="G109" s="130"/>
      <c r="H109" s="130"/>
      <c r="I109" s="130"/>
      <c r="J109" s="130"/>
      <c r="K109" s="206" t="s">
        <v>527</v>
      </c>
      <c r="L109" s="206"/>
      <c r="M109" s="203">
        <v>0.2</v>
      </c>
      <c r="N109" s="203"/>
      <c r="O109" s="130"/>
      <c r="P109" s="130"/>
      <c r="Q109" s="130"/>
      <c r="R109" s="130"/>
      <c r="S109" s="130"/>
      <c r="T109" s="130"/>
      <c r="U109" s="128"/>
      <c r="V109" s="128"/>
    </row>
    <row r="110" spans="1:22" ht="18">
      <c r="A110" s="128"/>
      <c r="B110" s="128"/>
      <c r="C110" s="206" t="s">
        <v>528</v>
      </c>
      <c r="D110" s="206"/>
      <c r="E110" s="202">
        <v>0</v>
      </c>
      <c r="F110" s="202"/>
      <c r="G110" s="130"/>
      <c r="H110" s="130"/>
      <c r="I110" s="130"/>
      <c r="J110" s="130"/>
      <c r="K110" s="206" t="s">
        <v>528</v>
      </c>
      <c r="L110" s="206"/>
      <c r="M110" s="203">
        <v>0.15</v>
      </c>
      <c r="N110" s="203"/>
      <c r="O110" s="130"/>
      <c r="P110" s="130"/>
      <c r="Q110" s="130"/>
      <c r="R110" s="130"/>
      <c r="S110" s="130"/>
      <c r="T110" s="130"/>
      <c r="U110" s="128"/>
      <c r="V110" s="128"/>
    </row>
    <row r="111" spans="1:22" ht="18">
      <c r="A111" s="128"/>
      <c r="B111" s="128"/>
      <c r="C111" s="172" t="s">
        <v>529</v>
      </c>
      <c r="D111" s="172"/>
      <c r="E111" s="172" t="s">
        <v>523</v>
      </c>
      <c r="F111" s="172"/>
      <c r="G111" s="130"/>
      <c r="H111" s="130"/>
      <c r="I111" s="130"/>
      <c r="J111" s="130"/>
      <c r="K111" s="172" t="s">
        <v>529</v>
      </c>
      <c r="L111" s="172"/>
      <c r="M111" s="172" t="s">
        <v>523</v>
      </c>
      <c r="N111" s="172"/>
      <c r="O111" s="130"/>
      <c r="P111" s="130"/>
      <c r="Q111" s="130"/>
      <c r="R111" s="130"/>
      <c r="S111" s="130"/>
      <c r="T111" s="130"/>
      <c r="U111" s="128"/>
      <c r="V111" s="128"/>
    </row>
    <row r="112" spans="1:22" ht="18">
      <c r="A112" s="128"/>
      <c r="B112" s="128"/>
      <c r="C112" s="201" t="s">
        <v>530</v>
      </c>
      <c r="D112" s="201"/>
      <c r="E112" s="202">
        <v>0</v>
      </c>
      <c r="F112" s="202"/>
      <c r="G112" s="130"/>
      <c r="H112" s="130"/>
      <c r="I112" s="130"/>
      <c r="J112" s="130"/>
      <c r="K112" s="201" t="s">
        <v>530</v>
      </c>
      <c r="L112" s="201"/>
      <c r="M112" s="203">
        <v>0.05</v>
      </c>
      <c r="N112" s="203"/>
      <c r="O112" s="130"/>
      <c r="P112" s="130"/>
      <c r="Q112" s="130"/>
      <c r="R112" s="130"/>
      <c r="S112" s="130"/>
      <c r="T112" s="130"/>
      <c r="U112" s="128"/>
      <c r="V112" s="128"/>
    </row>
    <row r="113" spans="1:22" ht="18">
      <c r="A113" s="128"/>
      <c r="B113" s="128"/>
      <c r="C113" s="201" t="s">
        <v>531</v>
      </c>
      <c r="D113" s="201"/>
      <c r="E113" s="202">
        <v>0</v>
      </c>
      <c r="F113" s="202"/>
      <c r="G113" s="130"/>
      <c r="H113" s="130"/>
      <c r="I113" s="130"/>
      <c r="J113" s="130"/>
      <c r="K113" s="201" t="s">
        <v>531</v>
      </c>
      <c r="L113" s="201"/>
      <c r="M113" s="203">
        <v>0.05</v>
      </c>
      <c r="N113" s="203"/>
      <c r="O113" s="130"/>
      <c r="P113" s="130"/>
      <c r="Q113" s="130"/>
      <c r="R113" s="130"/>
      <c r="S113" s="130"/>
      <c r="T113" s="130"/>
      <c r="U113" s="128"/>
      <c r="V113" s="128"/>
    </row>
    <row r="114" spans="1:22" ht="18">
      <c r="A114" s="128"/>
      <c r="B114" s="128"/>
      <c r="C114" s="201" t="s">
        <v>532</v>
      </c>
      <c r="D114" s="201"/>
      <c r="E114" s="202">
        <v>0</v>
      </c>
      <c r="F114" s="202"/>
      <c r="G114" s="130"/>
      <c r="H114" s="130"/>
      <c r="I114" s="130"/>
      <c r="J114" s="130"/>
      <c r="K114" s="201" t="s">
        <v>532</v>
      </c>
      <c r="L114" s="201"/>
      <c r="M114" s="203">
        <v>0.05</v>
      </c>
      <c r="N114" s="203"/>
      <c r="O114" s="130"/>
      <c r="P114" s="130"/>
      <c r="Q114" s="130"/>
      <c r="R114" s="130"/>
      <c r="S114" s="130"/>
      <c r="T114" s="130"/>
      <c r="U114" s="128"/>
      <c r="V114" s="128"/>
    </row>
    <row r="115" spans="1:22" ht="18">
      <c r="A115" s="128"/>
      <c r="B115" s="128"/>
      <c r="C115" s="201" t="s">
        <v>533</v>
      </c>
      <c r="D115" s="201"/>
      <c r="E115" s="202">
        <v>0</v>
      </c>
      <c r="F115" s="202"/>
      <c r="G115" s="130"/>
      <c r="H115" s="130"/>
      <c r="I115" s="130"/>
      <c r="J115" s="130"/>
      <c r="K115" s="201" t="s">
        <v>533</v>
      </c>
      <c r="L115" s="201"/>
      <c r="M115" s="203">
        <v>0.05</v>
      </c>
      <c r="N115" s="203"/>
      <c r="O115" s="130"/>
      <c r="P115" s="130"/>
      <c r="Q115" s="130"/>
      <c r="R115" s="130"/>
      <c r="S115" s="130"/>
      <c r="T115" s="130"/>
      <c r="U115" s="128"/>
      <c r="V115" s="128"/>
    </row>
    <row r="116" spans="1:22" ht="18">
      <c r="A116" s="128"/>
      <c r="B116" s="128"/>
      <c r="C116" s="172" t="s">
        <v>534</v>
      </c>
      <c r="D116" s="172"/>
      <c r="E116" s="204">
        <f>E106+E107+E108+E109+E110+E112+E113+E114+E115</f>
        <v>0</v>
      </c>
      <c r="F116" s="204"/>
      <c r="G116" s="128"/>
      <c r="H116" s="128"/>
      <c r="I116" s="128"/>
      <c r="J116" s="128"/>
      <c r="K116" s="201" t="s">
        <v>534</v>
      </c>
      <c r="L116" s="201"/>
      <c r="M116" s="205">
        <v>1</v>
      </c>
      <c r="N116" s="205"/>
      <c r="O116" s="128"/>
      <c r="P116" s="128"/>
      <c r="Q116" s="128"/>
      <c r="R116" s="128"/>
      <c r="S116" s="128"/>
      <c r="T116" s="128"/>
      <c r="U116" s="128"/>
      <c r="V116" s="128"/>
    </row>
    <row r="117" spans="1:22" ht="18">
      <c r="A117" s="128"/>
      <c r="B117" s="128"/>
      <c r="C117" s="200" t="s">
        <v>535</v>
      </c>
      <c r="D117" s="200"/>
      <c r="E117" s="200"/>
      <c r="F117" s="200"/>
      <c r="G117" s="200"/>
      <c r="H117" s="200"/>
      <c r="I117" s="128"/>
      <c r="J117" s="128"/>
      <c r="K117" s="128"/>
      <c r="L117" s="128"/>
      <c r="M117" s="128"/>
      <c r="N117" s="128"/>
      <c r="O117" s="128"/>
      <c r="P117" s="128"/>
      <c r="Q117" s="128"/>
      <c r="R117" s="128"/>
      <c r="S117" s="128"/>
      <c r="T117" s="128"/>
      <c r="U117" s="128"/>
      <c r="V117" s="128"/>
    </row>
    <row r="118" spans="1:22" ht="18">
      <c r="A118" s="128"/>
      <c r="B118" s="128"/>
      <c r="C118" s="200" t="s">
        <v>536</v>
      </c>
      <c r="D118" s="200"/>
      <c r="E118" s="200"/>
      <c r="F118" s="200"/>
      <c r="G118" s="200"/>
      <c r="H118" s="200"/>
      <c r="I118" s="200"/>
      <c r="J118" s="200"/>
      <c r="K118" s="200"/>
      <c r="L118" s="200"/>
      <c r="M118" s="128"/>
      <c r="N118" s="128"/>
      <c r="O118" s="128"/>
      <c r="P118" s="128"/>
      <c r="Q118" s="128"/>
      <c r="R118" s="128"/>
      <c r="S118" s="128"/>
      <c r="T118" s="128"/>
      <c r="U118" s="128"/>
      <c r="V118" s="128"/>
    </row>
    <row r="119" spans="1:22" ht="18">
      <c r="A119" s="128"/>
      <c r="B119" s="128"/>
      <c r="C119" s="200" t="s">
        <v>537</v>
      </c>
      <c r="D119" s="200"/>
      <c r="E119" s="200"/>
      <c r="F119" s="200"/>
      <c r="G119" s="200"/>
      <c r="H119" s="200"/>
      <c r="I119" s="200"/>
      <c r="J119" s="200"/>
      <c r="K119" s="200"/>
      <c r="L119" s="200"/>
      <c r="M119" s="128"/>
      <c r="N119" s="128"/>
      <c r="O119" s="128"/>
      <c r="P119" s="128"/>
      <c r="Q119" s="128"/>
      <c r="R119" s="128"/>
      <c r="S119" s="128"/>
      <c r="T119" s="128"/>
      <c r="U119" s="128"/>
      <c r="V119" s="128"/>
    </row>
    <row r="120" spans="1:22" ht="18">
      <c r="A120" s="128"/>
      <c r="B120" s="128"/>
      <c r="C120" s="200" t="s">
        <v>538</v>
      </c>
      <c r="D120" s="200"/>
      <c r="E120" s="200"/>
      <c r="F120" s="200"/>
      <c r="G120" s="200"/>
      <c r="H120" s="200"/>
      <c r="I120" s="128"/>
      <c r="J120" s="128"/>
      <c r="K120" s="128"/>
      <c r="L120" s="128"/>
      <c r="M120" s="128"/>
      <c r="N120" s="128"/>
      <c r="O120" s="128"/>
      <c r="P120" s="128"/>
      <c r="Q120" s="128"/>
      <c r="R120" s="128"/>
      <c r="S120" s="128"/>
      <c r="T120" s="128"/>
      <c r="U120" s="128"/>
      <c r="V120" s="128"/>
    </row>
    <row r="121" spans="1:22">
      <c r="A121" s="128"/>
      <c r="B121" s="128"/>
      <c r="C121" s="130"/>
      <c r="D121" s="130"/>
      <c r="E121" s="128"/>
      <c r="F121" s="128"/>
      <c r="G121" s="128"/>
      <c r="H121" s="128"/>
      <c r="I121" s="128"/>
      <c r="J121" s="128"/>
      <c r="K121" s="128"/>
      <c r="L121" s="128"/>
      <c r="M121" s="128"/>
      <c r="N121" s="128"/>
      <c r="O121" s="128"/>
      <c r="P121" s="128"/>
      <c r="Q121" s="128"/>
      <c r="R121" s="128"/>
      <c r="S121" s="128"/>
      <c r="T121" s="128"/>
      <c r="U121" s="128"/>
      <c r="V121" s="128"/>
    </row>
    <row r="122" spans="1:22" ht="18">
      <c r="A122" s="128"/>
      <c r="B122" s="128"/>
      <c r="C122" s="200" t="s">
        <v>539</v>
      </c>
      <c r="D122" s="200"/>
      <c r="E122" s="200"/>
      <c r="F122" s="200"/>
      <c r="G122" s="200"/>
      <c r="H122" s="200"/>
      <c r="I122" s="200"/>
      <c r="J122" s="200"/>
      <c r="K122" s="200"/>
      <c r="L122" s="200"/>
      <c r="M122" s="200"/>
      <c r="N122" s="200"/>
      <c r="O122" s="200"/>
      <c r="P122" s="200"/>
      <c r="Q122" s="128"/>
      <c r="R122" s="128"/>
      <c r="S122" s="128"/>
      <c r="T122" s="128"/>
      <c r="U122" s="128"/>
      <c r="V122" s="128"/>
    </row>
    <row r="123" spans="1:22" ht="18">
      <c r="A123" s="128"/>
      <c r="B123" s="128"/>
      <c r="C123" s="200" t="s">
        <v>540</v>
      </c>
      <c r="D123" s="200"/>
      <c r="E123" s="200"/>
      <c r="F123" s="128"/>
      <c r="G123" s="128"/>
      <c r="H123" s="128"/>
      <c r="I123" s="128"/>
      <c r="J123" s="128"/>
      <c r="K123" s="128"/>
      <c r="L123" s="128"/>
      <c r="M123" s="128"/>
      <c r="N123" s="128"/>
      <c r="O123" s="128"/>
      <c r="P123" s="128"/>
      <c r="Q123" s="128"/>
      <c r="R123" s="128"/>
      <c r="S123" s="128"/>
      <c r="T123" s="128"/>
      <c r="U123" s="128"/>
      <c r="V123" s="128"/>
    </row>
    <row r="124" spans="1:22">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row>
    <row r="125" spans="1:22">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row>
    <row r="126" spans="1:22" ht="18">
      <c r="A126" s="128"/>
      <c r="B126" s="128"/>
      <c r="C126" s="128"/>
      <c r="D126" s="128"/>
      <c r="E126" s="128"/>
      <c r="F126" s="128"/>
      <c r="G126" s="128"/>
      <c r="H126" s="128"/>
      <c r="I126" s="128"/>
      <c r="J126" s="128"/>
      <c r="K126" s="128"/>
      <c r="L126" s="128"/>
      <c r="M126" s="128"/>
      <c r="N126" s="131"/>
      <c r="O126" s="128"/>
      <c r="P126" s="128"/>
      <c r="Q126" s="128"/>
      <c r="R126" s="128"/>
      <c r="S126" s="128"/>
      <c r="T126" s="128"/>
      <c r="U126" s="128"/>
      <c r="V126" s="128"/>
    </row>
    <row r="127" spans="1:22" ht="18">
      <c r="A127" s="128"/>
      <c r="B127" s="128"/>
      <c r="C127" s="128"/>
      <c r="D127" s="128"/>
      <c r="E127" s="128"/>
      <c r="F127" s="128"/>
      <c r="G127" s="128"/>
      <c r="H127" s="128"/>
      <c r="I127" s="128"/>
      <c r="J127" s="128"/>
      <c r="K127" s="128"/>
      <c r="L127" s="128"/>
      <c r="M127" s="128"/>
      <c r="N127" s="131"/>
      <c r="O127" s="128"/>
      <c r="P127" s="128"/>
      <c r="Q127" s="128"/>
      <c r="R127" s="128"/>
      <c r="S127" s="128"/>
      <c r="T127" s="128"/>
      <c r="U127" s="128"/>
      <c r="V127" s="128"/>
    </row>
    <row r="128" spans="1:22" ht="18">
      <c r="A128" s="128"/>
      <c r="B128" s="128"/>
      <c r="C128" s="128"/>
      <c r="D128" s="128"/>
      <c r="E128" s="128"/>
      <c r="F128" s="128"/>
      <c r="G128" s="128"/>
      <c r="H128" s="128"/>
      <c r="I128" s="128"/>
      <c r="J128" s="128"/>
      <c r="K128" s="128"/>
      <c r="L128" s="128"/>
      <c r="M128" s="128"/>
      <c r="N128" s="131"/>
      <c r="O128" s="128"/>
      <c r="P128" s="128"/>
      <c r="Q128" s="128"/>
      <c r="R128" s="128"/>
      <c r="S128" s="128"/>
      <c r="T128" s="128"/>
      <c r="U128" s="128"/>
      <c r="V128" s="128"/>
    </row>
    <row r="129" spans="1:22" ht="18">
      <c r="A129" s="128"/>
      <c r="B129" s="148"/>
      <c r="C129" s="148"/>
      <c r="D129" s="148"/>
      <c r="E129" s="148"/>
      <c r="F129" s="128"/>
      <c r="G129" s="128"/>
      <c r="H129" s="128"/>
      <c r="I129" s="128"/>
      <c r="J129" s="128"/>
      <c r="K129" s="151"/>
      <c r="L129" s="151"/>
      <c r="M129" s="151"/>
      <c r="N129" s="152"/>
      <c r="O129" s="151"/>
      <c r="P129" s="128"/>
      <c r="Q129" s="128"/>
      <c r="R129" s="128"/>
      <c r="S129" s="128"/>
      <c r="T129" s="128"/>
      <c r="U129" s="128"/>
      <c r="V129" s="128"/>
    </row>
    <row r="130" spans="1:22" ht="18">
      <c r="A130" s="128"/>
      <c r="B130" s="148"/>
      <c r="C130" s="149" t="s">
        <v>541</v>
      </c>
      <c r="D130" s="150">
        <f>E106+E107+E108+E109+E110</f>
        <v>0</v>
      </c>
      <c r="E130" s="148"/>
      <c r="F130" s="128"/>
      <c r="G130" s="128"/>
      <c r="H130" s="128"/>
      <c r="I130" s="128"/>
      <c r="J130" s="128"/>
      <c r="K130" s="151"/>
      <c r="L130" s="151"/>
      <c r="M130" s="151"/>
      <c r="N130" s="152"/>
      <c r="O130" s="151"/>
      <c r="P130" s="128"/>
      <c r="Q130" s="128"/>
      <c r="R130" s="128"/>
      <c r="S130" s="128"/>
      <c r="T130" s="128"/>
      <c r="U130" s="128"/>
      <c r="V130" s="128"/>
    </row>
    <row r="131" spans="1:22" ht="18">
      <c r="A131" s="128"/>
      <c r="B131" s="148"/>
      <c r="C131" s="149" t="s">
        <v>542</v>
      </c>
      <c r="D131" s="150">
        <f>E112+E113+E114+E115</f>
        <v>0</v>
      </c>
      <c r="E131" s="148"/>
      <c r="F131" s="128"/>
      <c r="G131" s="128"/>
      <c r="H131" s="128"/>
      <c r="I131" s="128"/>
      <c r="J131" s="128"/>
      <c r="K131" s="151"/>
      <c r="L131" s="151"/>
      <c r="M131" s="151"/>
      <c r="N131" s="152"/>
      <c r="O131" s="151"/>
      <c r="P131" s="128"/>
      <c r="Q131" s="128"/>
      <c r="R131" s="128"/>
      <c r="S131" s="128"/>
      <c r="T131" s="128"/>
      <c r="U131" s="128"/>
      <c r="V131" s="128"/>
    </row>
    <row r="132" spans="1:22" ht="18">
      <c r="A132" s="128"/>
      <c r="B132" s="148"/>
      <c r="C132" s="148"/>
      <c r="D132" s="148"/>
      <c r="E132" s="148"/>
      <c r="F132" s="128"/>
      <c r="G132" s="128"/>
      <c r="H132" s="128"/>
      <c r="I132" s="128"/>
      <c r="J132" s="128"/>
      <c r="K132" s="151"/>
      <c r="L132" s="151"/>
      <c r="M132" s="151"/>
      <c r="N132" s="152"/>
      <c r="O132" s="151"/>
      <c r="P132" s="128"/>
      <c r="Q132" s="128"/>
      <c r="R132" s="128"/>
      <c r="S132" s="128"/>
      <c r="T132" s="128"/>
      <c r="U132" s="128"/>
      <c r="V132" s="128"/>
    </row>
    <row r="133" spans="1:22" ht="18">
      <c r="A133" s="128"/>
      <c r="B133" s="148"/>
      <c r="C133" s="148"/>
      <c r="D133" s="148"/>
      <c r="E133" s="148"/>
      <c r="F133" s="128"/>
      <c r="G133" s="128"/>
      <c r="H133" s="128"/>
      <c r="I133" s="128"/>
      <c r="J133" s="128"/>
      <c r="K133" s="151"/>
      <c r="L133" s="153" t="s">
        <v>524</v>
      </c>
      <c r="M133" s="145">
        <f>E106</f>
        <v>0</v>
      </c>
      <c r="N133" s="152"/>
      <c r="O133" s="151"/>
      <c r="P133" s="128"/>
      <c r="Q133" s="128"/>
      <c r="R133" s="128"/>
      <c r="S133" s="128"/>
      <c r="T133" s="128"/>
      <c r="U133" s="128"/>
      <c r="V133" s="128"/>
    </row>
    <row r="134" spans="1:22" ht="18">
      <c r="A134" s="128"/>
      <c r="B134" s="148"/>
      <c r="C134" s="148"/>
      <c r="D134" s="148"/>
      <c r="E134" s="148"/>
      <c r="F134" s="128"/>
      <c r="G134" s="128"/>
      <c r="H134" s="128"/>
      <c r="I134" s="128"/>
      <c r="J134" s="128"/>
      <c r="K134" s="151"/>
      <c r="L134" s="154" t="s">
        <v>525</v>
      </c>
      <c r="M134" s="145">
        <f>E107</f>
        <v>0</v>
      </c>
      <c r="N134" s="152"/>
      <c r="O134" s="151"/>
      <c r="P134" s="128"/>
      <c r="Q134" s="128"/>
      <c r="R134" s="128"/>
      <c r="S134" s="128"/>
      <c r="T134" s="128"/>
      <c r="U134" s="128"/>
      <c r="V134" s="128"/>
    </row>
    <row r="135" spans="1:22" ht="18">
      <c r="A135" s="128"/>
      <c r="B135" s="148"/>
      <c r="C135" s="148"/>
      <c r="D135" s="148"/>
      <c r="E135" s="148"/>
      <c r="F135" s="128"/>
      <c r="G135" s="128"/>
      <c r="H135" s="128"/>
      <c r="I135" s="128"/>
      <c r="J135" s="128"/>
      <c r="K135" s="151"/>
      <c r="L135" s="154" t="s">
        <v>526</v>
      </c>
      <c r="M135" s="145">
        <f>E108</f>
        <v>0</v>
      </c>
      <c r="N135" s="199"/>
      <c r="O135" s="199"/>
      <c r="P135" s="128"/>
      <c r="Q135" s="128"/>
      <c r="R135" s="128"/>
      <c r="S135" s="128"/>
      <c r="T135" s="128"/>
      <c r="U135" s="128"/>
      <c r="V135" s="128"/>
    </row>
    <row r="136" spans="1:22" ht="18">
      <c r="A136" s="128"/>
      <c r="B136" s="148"/>
      <c r="C136" s="148"/>
      <c r="D136" s="148"/>
      <c r="E136" s="148"/>
      <c r="F136" s="128"/>
      <c r="G136" s="128"/>
      <c r="H136" s="128"/>
      <c r="I136" s="128"/>
      <c r="J136" s="128"/>
      <c r="K136" s="151"/>
      <c r="L136" s="154" t="s">
        <v>527</v>
      </c>
      <c r="M136" s="145">
        <f>E109</f>
        <v>0</v>
      </c>
      <c r="N136" s="151"/>
      <c r="O136" s="151"/>
      <c r="P136" s="128"/>
      <c r="Q136" s="128"/>
      <c r="R136" s="128"/>
      <c r="S136" s="128"/>
      <c r="T136" s="128"/>
      <c r="U136" s="128"/>
      <c r="V136" s="128"/>
    </row>
    <row r="137" spans="1:22" ht="18">
      <c r="A137" s="128"/>
      <c r="B137" s="148"/>
      <c r="C137" s="148"/>
      <c r="D137" s="148"/>
      <c r="E137" s="148"/>
      <c r="F137" s="128"/>
      <c r="G137" s="128"/>
      <c r="H137" s="128"/>
      <c r="I137" s="128"/>
      <c r="J137" s="128"/>
      <c r="K137" s="151"/>
      <c r="L137" s="154" t="s">
        <v>528</v>
      </c>
      <c r="M137" s="145">
        <f>E110</f>
        <v>0</v>
      </c>
      <c r="N137" s="151"/>
      <c r="O137" s="151"/>
      <c r="P137" s="128"/>
      <c r="Q137" s="128"/>
      <c r="R137" s="128"/>
      <c r="S137" s="128"/>
      <c r="T137" s="128"/>
      <c r="U137" s="128"/>
      <c r="V137" s="128"/>
    </row>
    <row r="138" spans="1:22" ht="18">
      <c r="A138" s="128"/>
      <c r="B138" s="128"/>
      <c r="C138" s="128"/>
      <c r="D138" s="128"/>
      <c r="E138" s="128"/>
      <c r="F138" s="128"/>
      <c r="G138" s="128"/>
      <c r="H138" s="128"/>
      <c r="I138" s="128"/>
      <c r="J138" s="128"/>
      <c r="K138" s="151"/>
      <c r="L138" s="153" t="s">
        <v>530</v>
      </c>
      <c r="M138" s="145">
        <f>E112</f>
        <v>0</v>
      </c>
      <c r="N138" s="151"/>
      <c r="O138" s="151"/>
      <c r="P138" s="128"/>
      <c r="Q138" s="128"/>
      <c r="R138" s="128"/>
      <c r="S138" s="128"/>
      <c r="T138" s="128"/>
      <c r="U138" s="128"/>
      <c r="V138" s="128"/>
    </row>
    <row r="139" spans="1:22" ht="18">
      <c r="A139" s="128"/>
      <c r="B139" s="128"/>
      <c r="C139" s="128"/>
      <c r="D139" s="128"/>
      <c r="E139" s="128"/>
      <c r="F139" s="128"/>
      <c r="G139" s="128"/>
      <c r="H139" s="128"/>
      <c r="I139" s="128"/>
      <c r="J139" s="128"/>
      <c r="K139" s="151"/>
      <c r="L139" s="153" t="s">
        <v>531</v>
      </c>
      <c r="M139" s="145">
        <f>E113</f>
        <v>0</v>
      </c>
      <c r="N139" s="151"/>
      <c r="O139" s="151"/>
      <c r="P139" s="128"/>
      <c r="Q139" s="128"/>
      <c r="R139" s="128"/>
      <c r="S139" s="128"/>
      <c r="T139" s="128"/>
      <c r="U139" s="128"/>
      <c r="V139" s="128"/>
    </row>
    <row r="140" spans="1:22" ht="18">
      <c r="A140" s="128"/>
      <c r="B140" s="128"/>
      <c r="C140" s="128"/>
      <c r="D140" s="128"/>
      <c r="E140" s="128"/>
      <c r="F140" s="128"/>
      <c r="G140" s="128"/>
      <c r="H140" s="128"/>
      <c r="I140" s="128"/>
      <c r="J140" s="128"/>
      <c r="K140" s="151"/>
      <c r="L140" s="153" t="s">
        <v>532</v>
      </c>
      <c r="M140" s="145">
        <f>E114</f>
        <v>0</v>
      </c>
      <c r="N140" s="151"/>
      <c r="O140" s="151"/>
      <c r="P140" s="128"/>
      <c r="Q140" s="128"/>
      <c r="R140" s="128"/>
      <c r="S140" s="128"/>
      <c r="T140" s="128"/>
      <c r="U140" s="128"/>
      <c r="V140" s="128"/>
    </row>
    <row r="141" spans="1:22" ht="18">
      <c r="A141" s="128"/>
      <c r="B141" s="128"/>
      <c r="C141" s="128"/>
      <c r="D141" s="128"/>
      <c r="E141" s="128"/>
      <c r="F141" s="128"/>
      <c r="G141" s="128"/>
      <c r="H141" s="128"/>
      <c r="I141" s="128"/>
      <c r="J141" s="128"/>
      <c r="K141" s="151"/>
      <c r="L141" s="153" t="s">
        <v>533</v>
      </c>
      <c r="M141" s="145">
        <f>E115</f>
        <v>0</v>
      </c>
      <c r="N141" s="151"/>
      <c r="O141" s="151"/>
      <c r="P141" s="128"/>
      <c r="Q141" s="128"/>
      <c r="R141" s="128"/>
      <c r="S141" s="128"/>
      <c r="T141" s="128"/>
      <c r="U141" s="128"/>
      <c r="V141" s="128"/>
    </row>
    <row r="142" spans="1:22">
      <c r="A142" s="128"/>
      <c r="B142" s="128"/>
      <c r="C142" s="128"/>
      <c r="D142" s="128"/>
      <c r="E142" s="128"/>
      <c r="F142" s="128"/>
      <c r="G142" s="128"/>
      <c r="H142" s="128"/>
      <c r="I142" s="128"/>
      <c r="J142" s="128"/>
      <c r="K142" s="151"/>
      <c r="L142" s="151"/>
      <c r="M142" s="151"/>
      <c r="N142" s="151"/>
      <c r="O142" s="151"/>
      <c r="P142" s="128"/>
      <c r="Q142" s="128"/>
      <c r="R142" s="128"/>
      <c r="S142" s="128"/>
      <c r="T142" s="128"/>
      <c r="U142" s="128"/>
      <c r="V142" s="128"/>
    </row>
    <row r="143" spans="1:22">
      <c r="A143" s="128"/>
      <c r="B143" s="128"/>
      <c r="C143" s="128"/>
      <c r="D143" s="128"/>
      <c r="E143" s="128"/>
      <c r="F143" s="128"/>
      <c r="G143" s="128"/>
      <c r="H143" s="128"/>
      <c r="I143" s="128"/>
      <c r="J143" s="128"/>
      <c r="K143" s="151"/>
      <c r="L143" s="151"/>
      <c r="M143" s="151"/>
      <c r="N143" s="151"/>
      <c r="O143" s="151"/>
      <c r="P143" s="128"/>
      <c r="Q143" s="128"/>
      <c r="R143" s="128"/>
      <c r="S143" s="128"/>
      <c r="T143" s="128"/>
      <c r="U143" s="128"/>
      <c r="V143" s="128"/>
    </row>
    <row r="144" spans="1:22" ht="18">
      <c r="A144" s="128"/>
      <c r="B144" s="128"/>
      <c r="C144" s="120"/>
      <c r="D144" s="128"/>
      <c r="E144" s="128"/>
      <c r="F144" s="128"/>
      <c r="G144" s="128"/>
      <c r="H144" s="128"/>
      <c r="I144" s="128"/>
      <c r="J144" s="128"/>
      <c r="K144" s="128"/>
      <c r="L144" s="128"/>
      <c r="M144" s="128"/>
      <c r="N144" s="128"/>
      <c r="O144" s="128"/>
      <c r="P144" s="128"/>
      <c r="Q144" s="128"/>
      <c r="R144" s="128"/>
      <c r="S144" s="128"/>
      <c r="T144" s="128"/>
      <c r="U144" s="128"/>
      <c r="V144" s="128"/>
    </row>
    <row r="145" spans="1:22">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row>
    <row r="146" spans="1:22">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row>
    <row r="150" spans="1:22" ht="18">
      <c r="C150" s="2" t="s">
        <v>568</v>
      </c>
    </row>
    <row r="152" spans="1:22" s="56" customFormat="1" ht="18">
      <c r="C152" s="56" t="s">
        <v>569</v>
      </c>
      <c r="E152" s="57"/>
      <c r="Q152" s="58"/>
      <c r="R152" s="58"/>
      <c r="S152" s="58"/>
      <c r="T152" s="58"/>
      <c r="U152" s="58"/>
    </row>
    <row r="154" spans="1:22" s="135" customFormat="1" ht="18">
      <c r="A154" s="132"/>
      <c r="B154" s="132"/>
      <c r="C154" s="133" t="s">
        <v>0</v>
      </c>
      <c r="D154" s="134"/>
      <c r="E154" s="134"/>
      <c r="F154" s="134"/>
      <c r="G154" s="134"/>
      <c r="H154" s="134"/>
      <c r="I154" s="134"/>
      <c r="J154" s="134"/>
      <c r="K154" s="134"/>
      <c r="L154" s="134"/>
      <c r="M154" s="134"/>
      <c r="N154" s="134"/>
      <c r="O154" s="134"/>
      <c r="P154" s="134"/>
      <c r="Q154" s="134"/>
      <c r="R154" s="134"/>
      <c r="S154" s="134"/>
      <c r="T154" s="134"/>
      <c r="U154" s="132"/>
    </row>
    <row r="155" spans="1:22" s="135" customFormat="1" ht="18">
      <c r="A155" s="132"/>
      <c r="B155" s="132"/>
      <c r="C155" s="136" t="s">
        <v>512</v>
      </c>
      <c r="D155" s="137"/>
      <c r="E155" s="137"/>
      <c r="F155" s="137"/>
      <c r="G155" s="137"/>
      <c r="H155" s="134"/>
      <c r="I155" s="134"/>
      <c r="J155" s="134"/>
      <c r="K155" s="134"/>
      <c r="L155" s="134"/>
      <c r="M155" s="134"/>
      <c r="N155" s="134"/>
      <c r="O155" s="134"/>
      <c r="P155" s="134"/>
      <c r="Q155" s="134"/>
      <c r="R155" s="134"/>
      <c r="S155" s="134"/>
      <c r="T155" s="134"/>
      <c r="U155" s="132"/>
    </row>
    <row r="156" spans="1:22" s="135" customFormat="1" ht="18">
      <c r="A156" s="132"/>
      <c r="B156" s="132"/>
      <c r="C156" s="136" t="s">
        <v>513</v>
      </c>
      <c r="D156" s="137"/>
      <c r="E156" s="137"/>
      <c r="F156" s="134"/>
      <c r="G156" s="134"/>
      <c r="H156" s="134"/>
      <c r="I156" s="134"/>
      <c r="J156" s="134"/>
      <c r="K156" s="134"/>
      <c r="L156" s="134"/>
      <c r="M156" s="134"/>
      <c r="N156" s="134"/>
      <c r="O156" s="134"/>
      <c r="P156" s="134"/>
      <c r="Q156" s="134"/>
      <c r="R156" s="134"/>
      <c r="S156" s="134"/>
      <c r="T156" s="134"/>
      <c r="U156" s="132"/>
    </row>
    <row r="157" spans="1:22" s="135" customFormat="1" ht="18">
      <c r="A157" s="132"/>
      <c r="B157" s="132"/>
      <c r="C157" s="137"/>
      <c r="D157" s="137"/>
      <c r="E157" s="137"/>
      <c r="F157" s="134"/>
      <c r="G157" s="134"/>
      <c r="H157" s="134"/>
      <c r="I157" s="134"/>
      <c r="J157" s="134"/>
      <c r="K157" s="134"/>
      <c r="L157" s="134"/>
      <c r="M157" s="134"/>
      <c r="N157" s="134"/>
      <c r="O157" s="134"/>
      <c r="P157" s="134"/>
      <c r="Q157" s="134"/>
      <c r="R157" s="134"/>
      <c r="S157" s="134"/>
      <c r="T157" s="134"/>
      <c r="U157" s="132"/>
    </row>
    <row r="158" spans="1:22" s="135" customFormat="1" ht="18">
      <c r="A158" s="132"/>
      <c r="B158" s="132"/>
      <c r="C158" s="133" t="s">
        <v>1</v>
      </c>
      <c r="D158" s="133"/>
      <c r="E158" s="133"/>
      <c r="F158" s="133"/>
      <c r="G158" s="133"/>
      <c r="H158" s="133"/>
      <c r="I158" s="133"/>
      <c r="J158" s="133"/>
      <c r="K158" s="133"/>
      <c r="L158" s="133"/>
      <c r="M158" s="133"/>
      <c r="N158" s="133"/>
      <c r="O158" s="133"/>
      <c r="P158" s="134"/>
      <c r="Q158" s="134"/>
      <c r="R158" s="134"/>
      <c r="S158" s="134"/>
      <c r="T158" s="134"/>
      <c r="U158" s="132"/>
    </row>
    <row r="159" spans="1:22" s="135" customFormat="1" ht="18">
      <c r="A159" s="132"/>
      <c r="B159" s="132"/>
      <c r="C159" s="182" t="s">
        <v>543</v>
      </c>
      <c r="D159" s="182"/>
      <c r="E159" s="182"/>
      <c r="F159" s="182"/>
      <c r="G159" s="182"/>
      <c r="H159" s="182"/>
      <c r="I159" s="182"/>
      <c r="J159" s="182"/>
      <c r="K159" s="182"/>
      <c r="L159" s="182"/>
      <c r="M159" s="182"/>
      <c r="N159" s="182"/>
      <c r="O159" s="182"/>
      <c r="P159" s="183"/>
      <c r="Q159" s="183"/>
      <c r="R159" s="183"/>
      <c r="S159" s="183"/>
      <c r="T159" s="183"/>
      <c r="U159" s="132"/>
    </row>
    <row r="160" spans="1:22" s="135" customFormat="1" ht="18" customHeight="1">
      <c r="A160" s="132"/>
      <c r="B160" s="132"/>
      <c r="C160" s="184" t="s">
        <v>544</v>
      </c>
      <c r="D160" s="184"/>
      <c r="E160" s="184"/>
      <c r="F160" s="184"/>
      <c r="G160" s="184"/>
      <c r="H160" s="184"/>
      <c r="I160" s="184"/>
      <c r="J160" s="184"/>
      <c r="K160" s="184"/>
      <c r="L160" s="184"/>
      <c r="M160" s="184"/>
      <c r="N160" s="184"/>
      <c r="O160" s="184"/>
      <c r="P160" s="185"/>
      <c r="Q160" s="185"/>
      <c r="R160" s="185"/>
      <c r="S160" s="185"/>
      <c r="T160" s="185"/>
      <c r="U160" s="132"/>
    </row>
    <row r="161" spans="1:21" s="135" customFormat="1" ht="18">
      <c r="A161" s="132"/>
      <c r="B161" s="132"/>
      <c r="C161" s="182" t="s">
        <v>545</v>
      </c>
      <c r="D161" s="182"/>
      <c r="E161" s="182"/>
      <c r="F161" s="182"/>
      <c r="G161" s="182"/>
      <c r="H161" s="182"/>
      <c r="I161" s="182"/>
      <c r="J161" s="182"/>
      <c r="K161" s="182"/>
      <c r="L161" s="182"/>
      <c r="M161" s="182"/>
      <c r="N161" s="182"/>
      <c r="O161" s="182"/>
      <c r="P161" s="183"/>
      <c r="Q161" s="183"/>
      <c r="R161" s="183"/>
      <c r="S161" s="183"/>
      <c r="T161" s="183"/>
      <c r="U161" s="132"/>
    </row>
    <row r="162" spans="1:21" s="135" customFormat="1" ht="18">
      <c r="A162" s="132"/>
      <c r="B162" s="132"/>
      <c r="C162" s="182" t="s">
        <v>546</v>
      </c>
      <c r="D162" s="182"/>
      <c r="E162" s="182"/>
      <c r="F162" s="182"/>
      <c r="G162" s="182"/>
      <c r="H162" s="182"/>
      <c r="I162" s="182"/>
      <c r="J162" s="182"/>
      <c r="K162" s="182"/>
      <c r="L162" s="182"/>
      <c r="M162" s="182"/>
      <c r="N162" s="182"/>
      <c r="O162" s="182"/>
      <c r="P162" s="183"/>
      <c r="Q162" s="183"/>
      <c r="R162" s="183"/>
      <c r="S162" s="183"/>
      <c r="T162" s="183"/>
      <c r="U162" s="132"/>
    </row>
    <row r="163" spans="1:21" s="135" customFormat="1" ht="36" customHeight="1">
      <c r="A163" s="132"/>
      <c r="B163" s="132"/>
      <c r="C163" s="184" t="s">
        <v>547</v>
      </c>
      <c r="D163" s="184"/>
      <c r="E163" s="184"/>
      <c r="F163" s="184"/>
      <c r="G163" s="184"/>
      <c r="H163" s="184"/>
      <c r="I163" s="184"/>
      <c r="J163" s="184"/>
      <c r="K163" s="184"/>
      <c r="L163" s="184"/>
      <c r="M163" s="184"/>
      <c r="N163" s="184"/>
      <c r="O163" s="184"/>
      <c r="P163" s="185"/>
      <c r="Q163" s="185"/>
      <c r="R163" s="185"/>
      <c r="S163" s="185"/>
      <c r="T163" s="185"/>
      <c r="U163" s="132"/>
    </row>
    <row r="164" spans="1:21" s="135" customFormat="1" ht="36" customHeight="1">
      <c r="A164" s="132"/>
      <c r="B164" s="132"/>
      <c r="C164" s="184" t="s">
        <v>548</v>
      </c>
      <c r="D164" s="184"/>
      <c r="E164" s="184"/>
      <c r="F164" s="184"/>
      <c r="G164" s="184"/>
      <c r="H164" s="184"/>
      <c r="I164" s="184"/>
      <c r="J164" s="184"/>
      <c r="K164" s="184"/>
      <c r="L164" s="184"/>
      <c r="M164" s="184"/>
      <c r="N164" s="184"/>
      <c r="O164" s="184"/>
      <c r="P164" s="185"/>
      <c r="Q164" s="185"/>
      <c r="R164" s="185"/>
      <c r="S164" s="185"/>
      <c r="T164" s="185"/>
      <c r="U164" s="132"/>
    </row>
    <row r="165" spans="1:21" s="135" customFormat="1" ht="36" customHeight="1">
      <c r="A165" s="132"/>
      <c r="B165" s="132"/>
      <c r="C165" s="184" t="s">
        <v>549</v>
      </c>
      <c r="D165" s="184"/>
      <c r="E165" s="184"/>
      <c r="F165" s="184"/>
      <c r="G165" s="184"/>
      <c r="H165" s="184"/>
      <c r="I165" s="184"/>
      <c r="J165" s="184"/>
      <c r="K165" s="184"/>
      <c r="L165" s="184"/>
      <c r="M165" s="184"/>
      <c r="N165" s="184"/>
      <c r="O165" s="184"/>
      <c r="P165" s="185"/>
      <c r="Q165" s="185"/>
      <c r="R165" s="185"/>
      <c r="S165" s="185"/>
      <c r="T165" s="185"/>
      <c r="U165" s="132"/>
    </row>
    <row r="166" spans="1:21" s="135" customFormat="1" ht="18">
      <c r="A166" s="132"/>
      <c r="B166" s="132"/>
      <c r="C166" s="182" t="s">
        <v>550</v>
      </c>
      <c r="D166" s="182"/>
      <c r="E166" s="182"/>
      <c r="F166" s="182"/>
      <c r="G166" s="182"/>
      <c r="H166" s="182"/>
      <c r="I166" s="182"/>
      <c r="J166" s="182"/>
      <c r="K166" s="182"/>
      <c r="L166" s="182"/>
      <c r="M166" s="182"/>
      <c r="N166" s="182"/>
      <c r="O166" s="182"/>
      <c r="P166" s="183"/>
      <c r="Q166" s="183"/>
      <c r="R166" s="183"/>
      <c r="S166" s="183"/>
      <c r="T166" s="183"/>
      <c r="U166" s="132"/>
    </row>
    <row r="167" spans="1:21" s="135" customFormat="1" ht="36" customHeight="1">
      <c r="A167" s="132"/>
      <c r="B167" s="132"/>
      <c r="C167" s="184" t="s">
        <v>551</v>
      </c>
      <c r="D167" s="184"/>
      <c r="E167" s="184"/>
      <c r="F167" s="184"/>
      <c r="G167" s="184"/>
      <c r="H167" s="184"/>
      <c r="I167" s="184"/>
      <c r="J167" s="184"/>
      <c r="K167" s="184"/>
      <c r="L167" s="184"/>
      <c r="M167" s="184"/>
      <c r="N167" s="184"/>
      <c r="O167" s="184"/>
      <c r="P167" s="185"/>
      <c r="Q167" s="185"/>
      <c r="R167" s="185"/>
      <c r="S167" s="185"/>
      <c r="T167" s="185"/>
      <c r="U167" s="132"/>
    </row>
    <row r="168" spans="1:21" s="135" customFormat="1" ht="36" customHeight="1">
      <c r="A168" s="132"/>
      <c r="B168" s="132"/>
      <c r="C168" s="184" t="s">
        <v>552</v>
      </c>
      <c r="D168" s="184"/>
      <c r="E168" s="184"/>
      <c r="F168" s="184"/>
      <c r="G168" s="184"/>
      <c r="H168" s="184"/>
      <c r="I168" s="184"/>
      <c r="J168" s="184"/>
      <c r="K168" s="184"/>
      <c r="L168" s="184"/>
      <c r="M168" s="184"/>
      <c r="N168" s="184"/>
      <c r="O168" s="184"/>
      <c r="P168" s="185"/>
      <c r="Q168" s="185"/>
      <c r="R168" s="185"/>
      <c r="S168" s="185"/>
      <c r="T168" s="185"/>
      <c r="U168" s="132"/>
    </row>
    <row r="169" spans="1:21" s="135" customFormat="1" ht="18">
      <c r="A169" s="132"/>
      <c r="B169" s="132"/>
      <c r="C169" s="138"/>
      <c r="D169" s="138"/>
      <c r="E169" s="138"/>
      <c r="F169" s="138"/>
      <c r="G169" s="138"/>
      <c r="H169" s="138"/>
      <c r="I169" s="138"/>
      <c r="J169" s="138"/>
      <c r="K169" s="138"/>
      <c r="L169" s="138"/>
      <c r="M169" s="138"/>
      <c r="N169" s="138"/>
      <c r="O169" s="138"/>
      <c r="P169" s="139"/>
      <c r="Q169" s="139"/>
      <c r="R169" s="139"/>
      <c r="S169" s="139"/>
      <c r="T169" s="139"/>
      <c r="U169" s="132"/>
    </row>
    <row r="170" spans="1:21" s="135" customFormat="1" ht="18" customHeight="1">
      <c r="A170" s="132"/>
      <c r="B170" s="132"/>
      <c r="C170" s="138" t="s">
        <v>2</v>
      </c>
      <c r="D170" s="138"/>
      <c r="E170" s="138"/>
      <c r="F170" s="138"/>
      <c r="G170" s="138"/>
      <c r="H170" s="138"/>
      <c r="I170" s="138"/>
      <c r="J170" s="138"/>
      <c r="K170" s="138"/>
      <c r="L170" s="138"/>
      <c r="M170" s="138"/>
      <c r="N170" s="138"/>
      <c r="O170" s="138"/>
      <c r="P170" s="139"/>
      <c r="Q170" s="139"/>
      <c r="R170" s="139"/>
      <c r="S170" s="139"/>
      <c r="T170" s="139"/>
      <c r="U170" s="132"/>
    </row>
    <row r="171" spans="1:21" s="135" customFormat="1" ht="54" customHeight="1">
      <c r="A171" s="132"/>
      <c r="B171" s="132"/>
      <c r="C171" s="186" t="s">
        <v>553</v>
      </c>
      <c r="D171" s="186"/>
      <c r="E171" s="186"/>
      <c r="F171" s="186"/>
      <c r="G171" s="186"/>
      <c r="H171" s="186"/>
      <c r="I171" s="186"/>
      <c r="J171" s="186"/>
      <c r="K171" s="186"/>
      <c r="L171" s="186"/>
      <c r="M171" s="186"/>
      <c r="N171" s="186"/>
      <c r="O171" s="186"/>
      <c r="P171" s="187"/>
      <c r="Q171" s="187"/>
      <c r="R171" s="187"/>
      <c r="S171" s="187"/>
      <c r="T171" s="187"/>
      <c r="U171" s="132"/>
    </row>
    <row r="172" spans="1:21" s="135" customFormat="1" ht="18" customHeight="1">
      <c r="A172" s="132"/>
      <c r="B172" s="132"/>
      <c r="C172" s="186" t="s">
        <v>554</v>
      </c>
      <c r="D172" s="186"/>
      <c r="E172" s="186"/>
      <c r="F172" s="186"/>
      <c r="G172" s="186"/>
      <c r="H172" s="186"/>
      <c r="I172" s="186"/>
      <c r="J172" s="186"/>
      <c r="K172" s="186"/>
      <c r="L172" s="186"/>
      <c r="M172" s="186"/>
      <c r="N172" s="186"/>
      <c r="O172" s="186"/>
      <c r="P172" s="187"/>
      <c r="Q172" s="187"/>
      <c r="R172" s="187"/>
      <c r="S172" s="187"/>
      <c r="T172" s="132"/>
      <c r="U172" s="132"/>
    </row>
    <row r="173" spans="1:21" s="135" customFormat="1" ht="18" customHeight="1">
      <c r="A173" s="132"/>
      <c r="B173" s="132"/>
      <c r="C173" s="186" t="s">
        <v>519</v>
      </c>
      <c r="D173" s="186"/>
      <c r="E173" s="186"/>
      <c r="F173" s="186"/>
      <c r="G173" s="186"/>
      <c r="H173" s="186"/>
      <c r="I173" s="186"/>
      <c r="J173" s="186"/>
      <c r="K173" s="186"/>
      <c r="L173" s="186"/>
      <c r="M173" s="186"/>
      <c r="N173" s="186"/>
      <c r="O173" s="186"/>
      <c r="P173" s="187"/>
      <c r="Q173" s="187"/>
      <c r="R173" s="187"/>
      <c r="S173" s="187"/>
      <c r="T173" s="132"/>
      <c r="U173" s="132"/>
    </row>
    <row r="174" spans="1:21" s="135" customFormat="1" ht="18">
      <c r="A174" s="132"/>
      <c r="B174" s="132"/>
      <c r="C174" s="138"/>
      <c r="D174" s="138"/>
      <c r="E174" s="138"/>
      <c r="F174" s="138"/>
      <c r="G174" s="138"/>
      <c r="H174" s="138"/>
      <c r="I174" s="138"/>
      <c r="J174" s="138"/>
      <c r="K174" s="138"/>
      <c r="L174" s="138"/>
      <c r="M174" s="138"/>
      <c r="N174" s="138"/>
      <c r="O174" s="138"/>
      <c r="P174" s="139"/>
      <c r="Q174" s="139"/>
      <c r="R174" s="139"/>
      <c r="S174" s="139"/>
      <c r="T174" s="139"/>
      <c r="U174" s="132"/>
    </row>
    <row r="175" spans="1:21" s="135" customFormat="1" ht="18">
      <c r="A175" s="132"/>
      <c r="B175" s="132"/>
      <c r="C175" s="133" t="s">
        <v>555</v>
      </c>
      <c r="D175" s="133"/>
      <c r="E175" s="133"/>
      <c r="F175" s="133"/>
      <c r="G175" s="133"/>
      <c r="H175" s="138"/>
      <c r="I175" s="138"/>
      <c r="J175" s="138" t="s">
        <v>521</v>
      </c>
      <c r="K175" s="138"/>
      <c r="L175" s="138"/>
      <c r="M175" s="138"/>
      <c r="N175" s="138"/>
      <c r="O175" s="138"/>
      <c r="P175" s="139"/>
      <c r="Q175" s="139"/>
      <c r="R175" s="139"/>
      <c r="S175" s="139"/>
      <c r="T175" s="139"/>
      <c r="U175" s="132"/>
    </row>
    <row r="176" spans="1:21" s="135" customFormat="1" ht="18">
      <c r="A176" s="132"/>
      <c r="B176" s="132"/>
      <c r="C176" s="188" t="s">
        <v>522</v>
      </c>
      <c r="D176" s="188"/>
      <c r="E176" s="188" t="s">
        <v>523</v>
      </c>
      <c r="F176" s="188"/>
      <c r="G176" s="189"/>
      <c r="H176" s="189"/>
      <c r="I176" s="138"/>
      <c r="J176" s="188" t="s">
        <v>522</v>
      </c>
      <c r="K176" s="188"/>
      <c r="L176" s="188" t="s">
        <v>523</v>
      </c>
      <c r="M176" s="188"/>
      <c r="N176" s="138"/>
      <c r="O176" s="138"/>
      <c r="P176" s="139"/>
      <c r="Q176" s="139"/>
      <c r="R176" s="139"/>
      <c r="S176" s="139"/>
      <c r="T176" s="139"/>
      <c r="U176" s="132"/>
    </row>
    <row r="177" spans="1:21" s="135" customFormat="1" ht="18">
      <c r="A177" s="132"/>
      <c r="B177" s="132"/>
      <c r="C177" s="190" t="s">
        <v>524</v>
      </c>
      <c r="D177" s="190"/>
      <c r="E177" s="191">
        <v>0</v>
      </c>
      <c r="F177" s="191"/>
      <c r="G177" s="138"/>
      <c r="H177" s="138"/>
      <c r="I177" s="138"/>
      <c r="J177" s="190" t="s">
        <v>524</v>
      </c>
      <c r="K177" s="190"/>
      <c r="L177" s="192">
        <v>7.0000000000000007E-2</v>
      </c>
      <c r="M177" s="192"/>
      <c r="N177" s="138"/>
      <c r="O177" s="138"/>
      <c r="P177" s="139"/>
      <c r="Q177" s="139"/>
      <c r="R177" s="139"/>
      <c r="S177" s="139"/>
      <c r="T177" s="139"/>
      <c r="U177" s="132"/>
    </row>
    <row r="178" spans="1:21" s="135" customFormat="1" ht="18">
      <c r="A178" s="132"/>
      <c r="B178" s="132"/>
      <c r="C178" s="193" t="s">
        <v>525</v>
      </c>
      <c r="D178" s="193"/>
      <c r="E178" s="191">
        <v>0</v>
      </c>
      <c r="F178" s="191"/>
      <c r="G178" s="138"/>
      <c r="H178" s="138"/>
      <c r="I178" s="138"/>
      <c r="J178" s="193" t="s">
        <v>525</v>
      </c>
      <c r="K178" s="193"/>
      <c r="L178" s="192">
        <v>0.03</v>
      </c>
      <c r="M178" s="192"/>
      <c r="N178" s="138"/>
      <c r="O178" s="138"/>
      <c r="P178" s="139"/>
      <c r="Q178" s="139"/>
      <c r="R178" s="139"/>
      <c r="S178" s="139"/>
      <c r="T178" s="139"/>
      <c r="U178" s="132"/>
    </row>
    <row r="179" spans="1:21" s="135" customFormat="1" ht="18">
      <c r="A179" s="132"/>
      <c r="B179" s="132"/>
      <c r="C179" s="193" t="s">
        <v>526</v>
      </c>
      <c r="D179" s="193"/>
      <c r="E179" s="191">
        <v>0</v>
      </c>
      <c r="F179" s="191"/>
      <c r="G179" s="138"/>
      <c r="H179" s="138"/>
      <c r="I179" s="138"/>
      <c r="J179" s="193" t="s">
        <v>526</v>
      </c>
      <c r="K179" s="193"/>
      <c r="L179" s="192">
        <v>0.02</v>
      </c>
      <c r="M179" s="192"/>
      <c r="N179" s="138"/>
      <c r="O179" s="138"/>
      <c r="P179" s="139"/>
      <c r="Q179" s="139"/>
      <c r="R179" s="139"/>
      <c r="S179" s="139"/>
      <c r="T179" s="139"/>
      <c r="U179" s="132"/>
    </row>
    <row r="180" spans="1:21" s="135" customFormat="1" ht="18">
      <c r="A180" s="132"/>
      <c r="B180" s="132"/>
      <c r="C180" s="193" t="s">
        <v>527</v>
      </c>
      <c r="D180" s="193"/>
      <c r="E180" s="191">
        <v>0</v>
      </c>
      <c r="F180" s="191"/>
      <c r="G180" s="138"/>
      <c r="H180" s="138"/>
      <c r="I180" s="138"/>
      <c r="J180" s="193" t="s">
        <v>527</v>
      </c>
      <c r="K180" s="193"/>
      <c r="L180" s="192">
        <v>0.05</v>
      </c>
      <c r="M180" s="192"/>
      <c r="N180" s="138"/>
      <c r="O180" s="138"/>
      <c r="P180" s="139"/>
      <c r="Q180" s="139"/>
      <c r="R180" s="139"/>
      <c r="S180" s="139"/>
      <c r="T180" s="139"/>
      <c r="U180" s="132"/>
    </row>
    <row r="181" spans="1:21" s="135" customFormat="1" ht="18">
      <c r="A181" s="132"/>
      <c r="B181" s="132"/>
      <c r="C181" s="193" t="s">
        <v>528</v>
      </c>
      <c r="D181" s="193"/>
      <c r="E181" s="191">
        <v>0</v>
      </c>
      <c r="F181" s="191"/>
      <c r="G181" s="138"/>
      <c r="H181" s="138"/>
      <c r="I181" s="138"/>
      <c r="J181" s="193" t="s">
        <v>528</v>
      </c>
      <c r="K181" s="193"/>
      <c r="L181" s="192">
        <v>0.05</v>
      </c>
      <c r="M181" s="192"/>
      <c r="N181" s="138"/>
      <c r="O181" s="138"/>
      <c r="P181" s="139"/>
      <c r="Q181" s="139"/>
      <c r="R181" s="139"/>
      <c r="S181" s="139"/>
      <c r="T181" s="139"/>
      <c r="U181" s="132"/>
    </row>
    <row r="182" spans="1:21" s="135" customFormat="1" ht="18">
      <c r="A182" s="132"/>
      <c r="B182" s="132"/>
      <c r="C182" s="188" t="s">
        <v>529</v>
      </c>
      <c r="D182" s="188"/>
      <c r="E182" s="188" t="s">
        <v>523</v>
      </c>
      <c r="F182" s="188"/>
      <c r="G182" s="138"/>
      <c r="H182" s="138"/>
      <c r="I182" s="138"/>
      <c r="J182" s="188" t="s">
        <v>529</v>
      </c>
      <c r="K182" s="188"/>
      <c r="L182" s="188" t="s">
        <v>523</v>
      </c>
      <c r="M182" s="188"/>
      <c r="N182" s="138"/>
      <c r="O182" s="138"/>
      <c r="P182" s="139"/>
      <c r="Q182" s="139"/>
      <c r="R182" s="139"/>
      <c r="S182" s="139"/>
      <c r="T182" s="139"/>
      <c r="U182" s="132"/>
    </row>
    <row r="183" spans="1:21" s="135" customFormat="1" ht="18">
      <c r="A183" s="132"/>
      <c r="B183" s="132"/>
      <c r="C183" s="194" t="s">
        <v>530</v>
      </c>
      <c r="D183" s="194"/>
      <c r="E183" s="195">
        <v>0</v>
      </c>
      <c r="F183" s="195"/>
      <c r="G183" s="138"/>
      <c r="H183" s="138"/>
      <c r="I183" s="138"/>
      <c r="J183" s="194" t="s">
        <v>530</v>
      </c>
      <c r="K183" s="194"/>
      <c r="L183" s="196">
        <v>0.1</v>
      </c>
      <c r="M183" s="196"/>
      <c r="N183" s="138"/>
      <c r="O183" s="138"/>
      <c r="P183" s="139"/>
      <c r="Q183" s="139"/>
      <c r="R183" s="139"/>
      <c r="S183" s="139"/>
      <c r="T183" s="139"/>
      <c r="U183" s="132"/>
    </row>
    <row r="184" spans="1:21" s="135" customFormat="1" ht="18">
      <c r="A184" s="132"/>
      <c r="B184" s="132"/>
      <c r="C184" s="194" t="s">
        <v>531</v>
      </c>
      <c r="D184" s="194"/>
      <c r="E184" s="195">
        <v>0</v>
      </c>
      <c r="F184" s="195"/>
      <c r="G184" s="138"/>
      <c r="H184" s="138"/>
      <c r="I184" s="138"/>
      <c r="J184" s="194" t="s">
        <v>531</v>
      </c>
      <c r="K184" s="194"/>
      <c r="L184" s="196">
        <v>0.01</v>
      </c>
      <c r="M184" s="196"/>
      <c r="N184" s="138"/>
      <c r="O184" s="138"/>
      <c r="P184" s="139"/>
      <c r="Q184" s="139"/>
      <c r="R184" s="139"/>
      <c r="S184" s="139"/>
      <c r="T184" s="139"/>
      <c r="U184" s="132"/>
    </row>
    <row r="185" spans="1:21" s="135" customFormat="1" ht="18">
      <c r="A185" s="132"/>
      <c r="B185" s="132"/>
      <c r="C185" s="194" t="s">
        <v>532</v>
      </c>
      <c r="D185" s="194"/>
      <c r="E185" s="195">
        <v>0</v>
      </c>
      <c r="F185" s="195"/>
      <c r="G185" s="138"/>
      <c r="H185" s="138"/>
      <c r="I185" s="138"/>
      <c r="J185" s="194" t="s">
        <v>532</v>
      </c>
      <c r="K185" s="194"/>
      <c r="L185" s="196">
        <v>0.01</v>
      </c>
      <c r="M185" s="196"/>
      <c r="N185" s="138"/>
      <c r="O185" s="138"/>
      <c r="P185" s="139"/>
      <c r="Q185" s="139"/>
      <c r="R185" s="139"/>
      <c r="S185" s="139"/>
      <c r="T185" s="139"/>
      <c r="U185" s="132"/>
    </row>
    <row r="186" spans="1:21" s="135" customFormat="1" ht="18">
      <c r="A186" s="132"/>
      <c r="B186" s="132"/>
      <c r="C186" s="194" t="s">
        <v>533</v>
      </c>
      <c r="D186" s="194"/>
      <c r="E186" s="195">
        <v>0</v>
      </c>
      <c r="F186" s="195"/>
      <c r="G186" s="138"/>
      <c r="H186" s="138"/>
      <c r="I186" s="138"/>
      <c r="J186" s="194" t="s">
        <v>533</v>
      </c>
      <c r="K186" s="194"/>
      <c r="L186" s="196">
        <v>0.01</v>
      </c>
      <c r="M186" s="196"/>
      <c r="N186" s="138"/>
      <c r="O186" s="138"/>
      <c r="P186" s="139"/>
      <c r="Q186" s="139"/>
      <c r="R186" s="139"/>
      <c r="S186" s="139"/>
      <c r="T186" s="139"/>
      <c r="U186" s="132"/>
    </row>
    <row r="187" spans="1:21" s="135" customFormat="1" ht="18">
      <c r="A187" s="132"/>
      <c r="B187" s="132"/>
      <c r="C187" s="188" t="s">
        <v>556</v>
      </c>
      <c r="D187" s="188"/>
      <c r="E187" s="172" t="s">
        <v>523</v>
      </c>
      <c r="F187" s="172"/>
      <c r="G187" s="138"/>
      <c r="H187" s="138"/>
      <c r="I187" s="138"/>
      <c r="J187" s="188" t="s">
        <v>556</v>
      </c>
      <c r="K187" s="188"/>
      <c r="L187" s="172" t="s">
        <v>523</v>
      </c>
      <c r="M187" s="172"/>
      <c r="N187" s="138"/>
      <c r="O187" s="138"/>
      <c r="P187" s="139"/>
      <c r="Q187" s="139"/>
      <c r="R187" s="139"/>
      <c r="S187" s="139"/>
      <c r="T187" s="139"/>
      <c r="U187" s="132"/>
    </row>
    <row r="188" spans="1:21" s="135" customFormat="1" ht="18">
      <c r="A188" s="132"/>
      <c r="B188" s="132"/>
      <c r="C188" s="140" t="s">
        <v>557</v>
      </c>
      <c r="D188" s="140"/>
      <c r="E188" s="191">
        <v>0</v>
      </c>
      <c r="F188" s="191"/>
      <c r="G188" s="138"/>
      <c r="H188" s="138"/>
      <c r="I188" s="138"/>
      <c r="J188" s="140" t="s">
        <v>557</v>
      </c>
      <c r="K188" s="140"/>
      <c r="L188" s="192">
        <v>0.1</v>
      </c>
      <c r="M188" s="192"/>
      <c r="N188" s="138"/>
      <c r="O188" s="138"/>
      <c r="P188" s="139"/>
      <c r="Q188" s="139"/>
      <c r="R188" s="139"/>
      <c r="S188" s="139"/>
      <c r="T188" s="139"/>
      <c r="U188" s="132"/>
    </row>
    <row r="189" spans="1:21" s="135" customFormat="1" ht="18">
      <c r="A189" s="132"/>
      <c r="B189" s="132"/>
      <c r="C189" s="140" t="s">
        <v>558</v>
      </c>
      <c r="D189" s="140"/>
      <c r="E189" s="191">
        <v>0</v>
      </c>
      <c r="F189" s="191"/>
      <c r="G189" s="138"/>
      <c r="H189" s="138"/>
      <c r="I189" s="138"/>
      <c r="J189" s="140" t="s">
        <v>558</v>
      </c>
      <c r="K189" s="140"/>
      <c r="L189" s="192">
        <v>0.1</v>
      </c>
      <c r="M189" s="192"/>
      <c r="N189" s="138"/>
      <c r="O189" s="138"/>
      <c r="P189" s="139"/>
      <c r="Q189" s="139"/>
      <c r="R189" s="139"/>
      <c r="S189" s="139"/>
      <c r="T189" s="139"/>
      <c r="U189" s="132"/>
    </row>
    <row r="190" spans="1:21" s="135" customFormat="1" ht="18">
      <c r="A190" s="132"/>
      <c r="B190" s="132"/>
      <c r="C190" s="140" t="s">
        <v>559</v>
      </c>
      <c r="D190" s="140"/>
      <c r="E190" s="191">
        <v>0</v>
      </c>
      <c r="F190" s="191"/>
      <c r="G190" s="138"/>
      <c r="H190" s="138"/>
      <c r="I190" s="138"/>
      <c r="J190" s="140" t="s">
        <v>559</v>
      </c>
      <c r="K190" s="140"/>
      <c r="L190" s="192">
        <v>0.1</v>
      </c>
      <c r="M190" s="192"/>
      <c r="N190" s="138"/>
      <c r="O190" s="138"/>
      <c r="P190" s="139"/>
      <c r="Q190" s="139"/>
      <c r="R190" s="139"/>
      <c r="S190" s="139"/>
      <c r="T190" s="139"/>
      <c r="U190" s="132"/>
    </row>
    <row r="191" spans="1:21" s="135" customFormat="1" ht="18">
      <c r="A191" s="132"/>
      <c r="B191" s="132"/>
      <c r="C191" s="140" t="s">
        <v>560</v>
      </c>
      <c r="D191" s="140"/>
      <c r="E191" s="191">
        <v>0</v>
      </c>
      <c r="F191" s="191"/>
      <c r="G191" s="138"/>
      <c r="H191" s="138"/>
      <c r="I191" s="138"/>
      <c r="J191" s="140" t="s">
        <v>560</v>
      </c>
      <c r="K191" s="140"/>
      <c r="L191" s="192">
        <v>0.05</v>
      </c>
      <c r="M191" s="192"/>
      <c r="N191" s="138"/>
      <c r="O191" s="138"/>
      <c r="P191" s="139"/>
      <c r="Q191" s="139"/>
      <c r="R191" s="139"/>
      <c r="S191" s="139"/>
      <c r="T191" s="139"/>
      <c r="U191" s="132"/>
    </row>
    <row r="192" spans="1:21" s="135" customFormat="1" ht="18">
      <c r="A192" s="132"/>
      <c r="B192" s="132"/>
      <c r="C192" s="140" t="s">
        <v>561</v>
      </c>
      <c r="D192" s="140"/>
      <c r="E192" s="191">
        <v>0</v>
      </c>
      <c r="F192" s="191"/>
      <c r="G192" s="138"/>
      <c r="H192" s="138"/>
      <c r="I192" s="138"/>
      <c r="J192" s="140" t="s">
        <v>561</v>
      </c>
      <c r="K192" s="140"/>
      <c r="L192" s="192">
        <v>0.05</v>
      </c>
      <c r="M192" s="192"/>
      <c r="N192" s="138"/>
      <c r="O192" s="138"/>
      <c r="P192" s="139"/>
      <c r="Q192" s="139"/>
      <c r="R192" s="139"/>
      <c r="S192" s="139"/>
      <c r="T192" s="139"/>
      <c r="U192" s="132"/>
    </row>
    <row r="193" spans="1:21" s="135" customFormat="1" ht="18">
      <c r="A193" s="132"/>
      <c r="B193" s="132"/>
      <c r="C193" s="140" t="s">
        <v>562</v>
      </c>
      <c r="D193" s="140"/>
      <c r="E193" s="191">
        <v>0</v>
      </c>
      <c r="F193" s="191"/>
      <c r="G193" s="138"/>
      <c r="H193" s="138"/>
      <c r="I193" s="138"/>
      <c r="J193" s="140" t="s">
        <v>562</v>
      </c>
      <c r="K193" s="140"/>
      <c r="L193" s="192">
        <v>0.1</v>
      </c>
      <c r="M193" s="192"/>
      <c r="N193" s="138"/>
      <c r="O193" s="138"/>
      <c r="P193" s="139"/>
      <c r="Q193" s="139"/>
      <c r="R193" s="139"/>
      <c r="S193" s="139"/>
      <c r="T193" s="139"/>
      <c r="U193" s="132"/>
    </row>
    <row r="194" spans="1:21" s="135" customFormat="1" ht="18">
      <c r="A194" s="132"/>
      <c r="B194" s="132"/>
      <c r="C194" s="140" t="s">
        <v>563</v>
      </c>
      <c r="D194" s="140"/>
      <c r="E194" s="191">
        <v>0</v>
      </c>
      <c r="F194" s="191"/>
      <c r="G194" s="138"/>
      <c r="H194" s="138"/>
      <c r="I194" s="138"/>
      <c r="J194" s="140" t="s">
        <v>563</v>
      </c>
      <c r="K194" s="140"/>
      <c r="L194" s="192">
        <v>0.05</v>
      </c>
      <c r="M194" s="192"/>
      <c r="N194" s="138"/>
      <c r="O194" s="138"/>
      <c r="P194" s="139"/>
      <c r="Q194" s="139"/>
      <c r="R194" s="139"/>
      <c r="S194" s="139"/>
      <c r="T194" s="139"/>
      <c r="U194" s="132"/>
    </row>
    <row r="195" spans="1:21" s="135" customFormat="1" ht="18">
      <c r="A195" s="132"/>
      <c r="B195" s="132"/>
      <c r="C195" s="140" t="s">
        <v>564</v>
      </c>
      <c r="D195" s="140"/>
      <c r="E195" s="191">
        <v>0</v>
      </c>
      <c r="F195" s="191"/>
      <c r="G195" s="138"/>
      <c r="H195" s="138"/>
      <c r="I195" s="138"/>
      <c r="J195" s="140" t="s">
        <v>564</v>
      </c>
      <c r="K195" s="140"/>
      <c r="L195" s="192">
        <v>0.1</v>
      </c>
      <c r="M195" s="192"/>
      <c r="N195" s="138"/>
      <c r="O195" s="138"/>
      <c r="P195" s="139"/>
      <c r="Q195" s="139"/>
      <c r="R195" s="139"/>
      <c r="S195" s="139"/>
      <c r="T195" s="139"/>
      <c r="U195" s="132"/>
    </row>
    <row r="196" spans="1:21" s="135" customFormat="1" ht="18">
      <c r="A196" s="132"/>
      <c r="B196" s="132"/>
      <c r="C196" s="190" t="s">
        <v>534</v>
      </c>
      <c r="D196" s="190"/>
      <c r="E196" s="197">
        <f>E177+E178+E179+E180+E181+E183+E184+E185+E186+E188+E189+E190+E191+E192+E193+E194+E195</f>
        <v>0</v>
      </c>
      <c r="F196" s="198"/>
      <c r="G196" s="138"/>
      <c r="H196" s="138"/>
      <c r="I196" s="138"/>
      <c r="J196" s="190" t="s">
        <v>534</v>
      </c>
      <c r="K196" s="190"/>
      <c r="L196" s="197">
        <f>L177+L178+L179+L180+L181+L183+L184+L185+L186+L188+L189+L190+L191+L192+L193+L194+L195</f>
        <v>1.0000000000000002</v>
      </c>
      <c r="M196" s="198"/>
      <c r="N196" s="138"/>
      <c r="O196" s="138"/>
      <c r="P196" s="139"/>
      <c r="Q196" s="139"/>
      <c r="R196" s="139"/>
      <c r="S196" s="139"/>
      <c r="T196" s="139"/>
      <c r="U196" s="132"/>
    </row>
    <row r="197" spans="1:21" s="135" customFormat="1" ht="18">
      <c r="A197" s="132"/>
      <c r="B197" s="132"/>
      <c r="C197" s="133" t="s">
        <v>535</v>
      </c>
      <c r="D197" s="133"/>
      <c r="E197" s="133"/>
      <c r="F197" s="133"/>
      <c r="G197" s="133"/>
      <c r="H197" s="133"/>
      <c r="I197" s="141"/>
      <c r="J197" s="141"/>
      <c r="K197" s="141"/>
      <c r="L197" s="141"/>
      <c r="M197" s="141"/>
      <c r="N197" s="141"/>
      <c r="O197" s="141"/>
      <c r="P197" s="132"/>
      <c r="Q197" s="132"/>
      <c r="R197" s="132"/>
      <c r="S197" s="132"/>
      <c r="T197" s="132"/>
      <c r="U197" s="132"/>
    </row>
    <row r="198" spans="1:21" s="135" customFormat="1" ht="18">
      <c r="A198" s="132"/>
      <c r="B198" s="132"/>
      <c r="C198" s="133" t="s">
        <v>536</v>
      </c>
      <c r="D198" s="133"/>
      <c r="E198" s="133"/>
      <c r="F198" s="133"/>
      <c r="G198" s="133"/>
      <c r="H198" s="133"/>
      <c r="I198" s="133"/>
      <c r="J198" s="133"/>
      <c r="K198" s="133"/>
      <c r="L198" s="141"/>
      <c r="M198" s="141"/>
      <c r="N198" s="141"/>
      <c r="O198" s="141"/>
      <c r="P198" s="132"/>
      <c r="Q198" s="132"/>
      <c r="R198" s="132"/>
      <c r="S198" s="132"/>
      <c r="T198" s="132"/>
      <c r="U198" s="132"/>
    </row>
    <row r="199" spans="1:21" s="135" customFormat="1" ht="18">
      <c r="A199" s="132"/>
      <c r="B199" s="132"/>
      <c r="C199" s="133" t="s">
        <v>537</v>
      </c>
      <c r="D199" s="133"/>
      <c r="E199" s="133"/>
      <c r="F199" s="133"/>
      <c r="G199" s="133"/>
      <c r="H199" s="133"/>
      <c r="I199" s="133"/>
      <c r="J199" s="133"/>
      <c r="K199" s="133"/>
      <c r="L199" s="141"/>
      <c r="M199" s="141"/>
      <c r="N199" s="141"/>
      <c r="O199" s="141"/>
      <c r="P199" s="132"/>
      <c r="Q199" s="132"/>
      <c r="R199" s="132"/>
      <c r="S199" s="132"/>
      <c r="T199" s="132"/>
      <c r="U199" s="132"/>
    </row>
    <row r="200" spans="1:21" s="135" customFormat="1" ht="18">
      <c r="A200" s="132"/>
      <c r="B200" s="132"/>
      <c r="C200" s="133" t="s">
        <v>538</v>
      </c>
      <c r="D200" s="133"/>
      <c r="E200" s="133"/>
      <c r="F200" s="133"/>
      <c r="G200" s="133"/>
      <c r="H200" s="133"/>
      <c r="I200" s="141"/>
      <c r="J200" s="141"/>
      <c r="K200" s="141"/>
      <c r="L200" s="141"/>
      <c r="M200" s="141"/>
      <c r="N200" s="141"/>
      <c r="O200" s="141"/>
      <c r="P200" s="132"/>
      <c r="Q200" s="132"/>
      <c r="R200" s="132"/>
      <c r="S200" s="132"/>
      <c r="T200" s="132"/>
      <c r="U200" s="132"/>
    </row>
    <row r="201" spans="1:21" s="135" customFormat="1">
      <c r="A201" s="132"/>
      <c r="B201" s="132"/>
      <c r="C201" s="141"/>
      <c r="D201" s="141"/>
      <c r="E201" s="141"/>
      <c r="F201" s="141"/>
      <c r="G201" s="141"/>
      <c r="H201" s="141"/>
      <c r="I201" s="141"/>
      <c r="J201" s="141"/>
      <c r="K201" s="141"/>
      <c r="L201" s="141"/>
      <c r="M201" s="141"/>
      <c r="N201" s="141"/>
      <c r="O201" s="141"/>
      <c r="P201" s="132"/>
      <c r="Q201" s="132"/>
      <c r="R201" s="132"/>
      <c r="S201" s="132"/>
      <c r="T201" s="132"/>
      <c r="U201" s="132"/>
    </row>
    <row r="202" spans="1:21" s="135" customFormat="1" ht="18">
      <c r="A202" s="132"/>
      <c r="B202" s="132"/>
      <c r="C202" s="133" t="s">
        <v>565</v>
      </c>
      <c r="D202" s="133"/>
      <c r="E202" s="133"/>
      <c r="F202" s="133"/>
      <c r="G202" s="133"/>
      <c r="H202" s="133"/>
      <c r="I202" s="133"/>
      <c r="J202" s="133"/>
      <c r="K202" s="133"/>
      <c r="L202" s="133"/>
      <c r="M202" s="133"/>
      <c r="N202" s="141"/>
      <c r="O202" s="141"/>
      <c r="P202" s="132"/>
      <c r="Q202" s="132"/>
      <c r="R202" s="132"/>
      <c r="S202" s="132"/>
      <c r="T202" s="132"/>
      <c r="U202" s="132"/>
    </row>
    <row r="203" spans="1:21" s="135" customFormat="1" ht="18">
      <c r="A203" s="132"/>
      <c r="B203" s="132"/>
      <c r="C203" s="133" t="s">
        <v>540</v>
      </c>
      <c r="D203" s="133"/>
      <c r="E203" s="141"/>
      <c r="F203" s="141"/>
      <c r="G203" s="141"/>
      <c r="H203" s="141"/>
      <c r="I203" s="141"/>
      <c r="J203" s="141"/>
      <c r="K203" s="141"/>
      <c r="L203" s="141"/>
      <c r="M203" s="141"/>
      <c r="N203" s="141"/>
      <c r="O203" s="141"/>
      <c r="P203" s="132"/>
      <c r="Q203" s="132"/>
      <c r="R203" s="132"/>
      <c r="S203" s="132"/>
      <c r="T203" s="132"/>
      <c r="U203" s="132"/>
    </row>
    <row r="204" spans="1:21" s="155" customFormat="1" ht="18">
      <c r="C204" s="140"/>
      <c r="D204" s="140"/>
      <c r="E204" s="156"/>
      <c r="F204" s="157"/>
      <c r="G204" s="158"/>
      <c r="H204" s="158"/>
      <c r="I204" s="158"/>
      <c r="J204" s="158"/>
      <c r="K204" s="158"/>
      <c r="L204" s="158"/>
      <c r="M204" s="158"/>
      <c r="N204" s="158"/>
      <c r="O204" s="158"/>
      <c r="P204" s="158"/>
      <c r="Q204" s="158"/>
      <c r="R204" s="158"/>
      <c r="S204" s="158"/>
      <c r="T204" s="158"/>
    </row>
    <row r="205" spans="1:21" s="155" customFormat="1" ht="18">
      <c r="C205" s="159"/>
      <c r="D205" s="159"/>
      <c r="E205" s="160"/>
      <c r="F205" s="160"/>
      <c r="G205" s="158"/>
      <c r="H205" s="158"/>
      <c r="I205" s="158"/>
      <c r="J205" s="158"/>
      <c r="K205" s="158"/>
      <c r="L205" s="158"/>
      <c r="M205" s="158"/>
      <c r="N205" s="158"/>
      <c r="O205" s="158"/>
      <c r="P205" s="158"/>
      <c r="Q205" s="158"/>
      <c r="R205" s="158"/>
      <c r="S205" s="158"/>
      <c r="T205" s="158"/>
    </row>
    <row r="206" spans="1:21" s="155" customFormat="1" ht="18">
      <c r="C206" s="159"/>
      <c r="D206" s="159"/>
      <c r="E206" s="160"/>
      <c r="F206" s="160"/>
      <c r="G206" s="158"/>
      <c r="H206" s="158"/>
      <c r="I206" s="158"/>
      <c r="J206" s="158"/>
      <c r="K206" s="158"/>
      <c r="L206" s="142" t="s">
        <v>524</v>
      </c>
      <c r="M206" s="143">
        <f>E177</f>
        <v>0</v>
      </c>
      <c r="O206" s="160"/>
      <c r="P206" s="158"/>
      <c r="Q206" s="158"/>
      <c r="R206" s="158"/>
      <c r="S206" s="158"/>
      <c r="T206" s="158"/>
    </row>
    <row r="207" spans="1:21" s="155" customFormat="1" ht="18">
      <c r="E207" s="160"/>
      <c r="F207" s="160"/>
      <c r="G207" s="158"/>
      <c r="H207" s="158"/>
      <c r="I207" s="158"/>
      <c r="J207" s="158"/>
      <c r="K207" s="158"/>
      <c r="L207" s="144" t="s">
        <v>525</v>
      </c>
      <c r="M207" s="143">
        <f>E178</f>
        <v>0</v>
      </c>
      <c r="O207" s="160"/>
      <c r="P207" s="158"/>
      <c r="Q207" s="158"/>
      <c r="R207" s="158"/>
      <c r="S207" s="158"/>
      <c r="T207" s="158"/>
    </row>
    <row r="208" spans="1:21" s="155" customFormat="1" ht="18">
      <c r="E208" s="160"/>
      <c r="F208" s="160"/>
      <c r="G208" s="158"/>
      <c r="H208" s="158"/>
      <c r="I208" s="158"/>
      <c r="J208" s="158"/>
      <c r="K208" s="158"/>
      <c r="L208" s="144" t="s">
        <v>526</v>
      </c>
      <c r="M208" s="143">
        <f>E179</f>
        <v>0</v>
      </c>
      <c r="O208" s="160"/>
      <c r="P208" s="158"/>
      <c r="Q208" s="158"/>
      <c r="R208" s="158"/>
      <c r="S208" s="158"/>
      <c r="T208" s="158"/>
    </row>
    <row r="209" spans="3:20" s="155" customFormat="1" ht="18">
      <c r="E209" s="160"/>
      <c r="F209" s="160"/>
      <c r="G209" s="158"/>
      <c r="H209" s="158"/>
      <c r="I209" s="158"/>
      <c r="J209" s="158"/>
      <c r="K209" s="158"/>
      <c r="L209" s="144" t="s">
        <v>527</v>
      </c>
      <c r="M209" s="143">
        <f>E180</f>
        <v>0</v>
      </c>
      <c r="O209" s="160"/>
      <c r="P209" s="158"/>
      <c r="Q209" s="158"/>
      <c r="R209" s="158"/>
      <c r="S209" s="158"/>
      <c r="T209" s="158"/>
    </row>
    <row r="210" spans="3:20" s="155" customFormat="1" ht="18">
      <c r="C210" s="159"/>
      <c r="D210" s="159"/>
      <c r="E210" s="160"/>
      <c r="F210" s="160"/>
      <c r="G210" s="158"/>
      <c r="H210" s="158"/>
      <c r="I210" s="158"/>
      <c r="J210" s="158"/>
      <c r="K210" s="158"/>
      <c r="L210" s="144" t="s">
        <v>528</v>
      </c>
      <c r="M210" s="143">
        <f>E181</f>
        <v>0</v>
      </c>
      <c r="O210" s="160"/>
      <c r="P210" s="158"/>
      <c r="Q210" s="158"/>
      <c r="R210" s="158"/>
      <c r="S210" s="158"/>
      <c r="T210" s="158"/>
    </row>
    <row r="211" spans="3:20" s="155" customFormat="1" ht="18">
      <c r="C211" s="159"/>
      <c r="D211" s="159"/>
      <c r="E211" s="160"/>
      <c r="F211" s="160"/>
      <c r="G211" s="158"/>
      <c r="H211" s="158"/>
      <c r="I211" s="158"/>
      <c r="J211" s="158"/>
      <c r="K211" s="158"/>
      <c r="L211" s="103" t="s">
        <v>530</v>
      </c>
      <c r="M211" s="145">
        <f>E183</f>
        <v>0</v>
      </c>
      <c r="O211" s="160"/>
      <c r="P211" s="158"/>
      <c r="Q211" s="158"/>
      <c r="R211" s="158"/>
      <c r="S211" s="158"/>
      <c r="T211" s="158"/>
    </row>
    <row r="212" spans="3:20" s="155" customFormat="1" ht="18">
      <c r="C212" s="159"/>
      <c r="D212" s="159"/>
      <c r="E212" s="160"/>
      <c r="F212" s="160"/>
      <c r="G212" s="158"/>
      <c r="H212" s="158"/>
      <c r="I212" s="158"/>
      <c r="J212" s="158"/>
      <c r="K212" s="158"/>
      <c r="L212" s="103" t="s">
        <v>531</v>
      </c>
      <c r="M212" s="145">
        <f>E184</f>
        <v>0</v>
      </c>
      <c r="O212" s="160"/>
      <c r="P212" s="158"/>
      <c r="Q212" s="158"/>
      <c r="R212" s="158"/>
      <c r="S212" s="158"/>
      <c r="T212" s="158"/>
    </row>
    <row r="213" spans="3:20" s="155" customFormat="1" ht="18">
      <c r="C213" s="159"/>
      <c r="D213" s="159"/>
      <c r="E213" s="160"/>
      <c r="F213" s="160"/>
      <c r="G213" s="158"/>
      <c r="H213" s="158"/>
      <c r="I213" s="158"/>
      <c r="J213" s="158"/>
      <c r="K213" s="158"/>
      <c r="L213" s="103" t="s">
        <v>532</v>
      </c>
      <c r="M213" s="145">
        <f>E185</f>
        <v>0</v>
      </c>
      <c r="O213" s="160"/>
      <c r="P213" s="158"/>
      <c r="Q213" s="158"/>
      <c r="R213" s="158"/>
      <c r="S213" s="158"/>
      <c r="T213" s="158"/>
    </row>
    <row r="214" spans="3:20" s="155" customFormat="1" ht="18">
      <c r="E214" s="146" t="s">
        <v>566</v>
      </c>
      <c r="F214" s="147">
        <f>E177+E178+E179+E180+E181</f>
        <v>0</v>
      </c>
      <c r="L214" s="103" t="s">
        <v>533</v>
      </c>
      <c r="M214" s="145">
        <f>E186</f>
        <v>0</v>
      </c>
      <c r="O214" s="160"/>
    </row>
    <row r="215" spans="3:20" s="155" customFormat="1" ht="18">
      <c r="E215" s="146" t="s">
        <v>542</v>
      </c>
      <c r="F215" s="147">
        <f>E183+E184+E185+E186</f>
        <v>0</v>
      </c>
      <c r="L215" s="146" t="s">
        <v>557</v>
      </c>
      <c r="M215" s="143">
        <f t="shared" ref="M215:M220" si="0">E188</f>
        <v>0</v>
      </c>
      <c r="O215" s="160"/>
    </row>
    <row r="216" spans="3:20" s="155" customFormat="1" ht="18">
      <c r="E216" s="146" t="s">
        <v>567</v>
      </c>
      <c r="F216" s="147">
        <f>E188+E189+E190+E191+E192+E193+E194+E195</f>
        <v>0</v>
      </c>
      <c r="L216" s="146" t="s">
        <v>558</v>
      </c>
      <c r="M216" s="143">
        <f t="shared" si="0"/>
        <v>0</v>
      </c>
      <c r="O216" s="160"/>
    </row>
    <row r="217" spans="3:20" s="155" customFormat="1" ht="18">
      <c r="L217" s="146" t="s">
        <v>559</v>
      </c>
      <c r="M217" s="143">
        <f t="shared" si="0"/>
        <v>0</v>
      </c>
      <c r="O217" s="160"/>
    </row>
    <row r="218" spans="3:20" s="155" customFormat="1" ht="18">
      <c r="L218" s="146" t="s">
        <v>560</v>
      </c>
      <c r="M218" s="143">
        <f t="shared" si="0"/>
        <v>0</v>
      </c>
      <c r="O218" s="160"/>
    </row>
    <row r="219" spans="3:20" s="155" customFormat="1" ht="18">
      <c r="L219" s="146" t="s">
        <v>561</v>
      </c>
      <c r="M219" s="145">
        <f t="shared" si="0"/>
        <v>0</v>
      </c>
      <c r="O219" s="160"/>
    </row>
    <row r="220" spans="3:20" s="155" customFormat="1" ht="18">
      <c r="L220" s="146" t="s">
        <v>562</v>
      </c>
      <c r="M220" s="145">
        <f t="shared" si="0"/>
        <v>0</v>
      </c>
      <c r="O220" s="160"/>
    </row>
    <row r="229" spans="3:3" ht="18">
      <c r="C229" s="2" t="s">
        <v>570</v>
      </c>
    </row>
  </sheetData>
  <sheetProtection password="C075" sheet="1" objects="1" scenarios="1" selectLockedCells="1"/>
  <mergeCells count="149">
    <mergeCell ref="E4:O5"/>
    <mergeCell ref="Q8:U8"/>
    <mergeCell ref="C102:S102"/>
    <mergeCell ref="C100:T100"/>
    <mergeCell ref="C101:S101"/>
    <mergeCell ref="C96:T96"/>
    <mergeCell ref="C97:T97"/>
    <mergeCell ref="C94:D94"/>
    <mergeCell ref="C95:T95"/>
    <mergeCell ref="C91:H91"/>
    <mergeCell ref="C92:F92"/>
    <mergeCell ref="C104:F104"/>
    <mergeCell ref="C105:D105"/>
    <mergeCell ref="E105:F105"/>
    <mergeCell ref="K105:L105"/>
    <mergeCell ref="M105:N105"/>
    <mergeCell ref="C106:D106"/>
    <mergeCell ref="E106:F106"/>
    <mergeCell ref="K106:L106"/>
    <mergeCell ref="M106:N106"/>
    <mergeCell ref="C109:D109"/>
    <mergeCell ref="E109:F109"/>
    <mergeCell ref="K109:L109"/>
    <mergeCell ref="M109:N109"/>
    <mergeCell ref="C110:D110"/>
    <mergeCell ref="E110:F110"/>
    <mergeCell ref="K110:L110"/>
    <mergeCell ref="M110:N110"/>
    <mergeCell ref="C107:D107"/>
    <mergeCell ref="E107:F107"/>
    <mergeCell ref="K107:L107"/>
    <mergeCell ref="M107:N107"/>
    <mergeCell ref="C108:D108"/>
    <mergeCell ref="E108:F108"/>
    <mergeCell ref="K108:L108"/>
    <mergeCell ref="M108:N108"/>
    <mergeCell ref="C113:D113"/>
    <mergeCell ref="E113:F113"/>
    <mergeCell ref="K113:L113"/>
    <mergeCell ref="M113:N113"/>
    <mergeCell ref="C114:D114"/>
    <mergeCell ref="E114:F114"/>
    <mergeCell ref="K114:L114"/>
    <mergeCell ref="M114:N114"/>
    <mergeCell ref="C111:D111"/>
    <mergeCell ref="E111:F111"/>
    <mergeCell ref="K111:L111"/>
    <mergeCell ref="M111:N111"/>
    <mergeCell ref="C112:D112"/>
    <mergeCell ref="E112:F112"/>
    <mergeCell ref="K112:L112"/>
    <mergeCell ref="M112:N112"/>
    <mergeCell ref="C117:H117"/>
    <mergeCell ref="C118:L118"/>
    <mergeCell ref="C119:L119"/>
    <mergeCell ref="C120:H120"/>
    <mergeCell ref="C122:P122"/>
    <mergeCell ref="C123:E123"/>
    <mergeCell ref="C115:D115"/>
    <mergeCell ref="E115:F115"/>
    <mergeCell ref="K115:L115"/>
    <mergeCell ref="M115:N115"/>
    <mergeCell ref="C116:D116"/>
    <mergeCell ref="E116:F116"/>
    <mergeCell ref="K116:L116"/>
    <mergeCell ref="M116:N116"/>
    <mergeCell ref="E194:F194"/>
    <mergeCell ref="L194:M194"/>
    <mergeCell ref="E195:F195"/>
    <mergeCell ref="L195:M195"/>
    <mergeCell ref="C196:D196"/>
    <mergeCell ref="E196:F196"/>
    <mergeCell ref="J196:K196"/>
    <mergeCell ref="L196:M196"/>
    <mergeCell ref="N135:O135"/>
    <mergeCell ref="E189:F189"/>
    <mergeCell ref="L189:M189"/>
    <mergeCell ref="E190:F190"/>
    <mergeCell ref="L190:M190"/>
    <mergeCell ref="E191:F191"/>
    <mergeCell ref="L191:M191"/>
    <mergeCell ref="E192:F192"/>
    <mergeCell ref="L192:M192"/>
    <mergeCell ref="E193:F193"/>
    <mergeCell ref="L193:M193"/>
    <mergeCell ref="C186:D186"/>
    <mergeCell ref="E186:F186"/>
    <mergeCell ref="J186:K186"/>
    <mergeCell ref="L186:M186"/>
    <mergeCell ref="C187:D187"/>
    <mergeCell ref="E187:F187"/>
    <mergeCell ref="J187:K187"/>
    <mergeCell ref="L187:M187"/>
    <mergeCell ref="E188:F188"/>
    <mergeCell ref="L188:M188"/>
    <mergeCell ref="C183:D183"/>
    <mergeCell ref="E183:F183"/>
    <mergeCell ref="J183:K183"/>
    <mergeCell ref="L183:M183"/>
    <mergeCell ref="C184:D184"/>
    <mergeCell ref="E184:F184"/>
    <mergeCell ref="J184:K184"/>
    <mergeCell ref="L184:M184"/>
    <mergeCell ref="C185:D185"/>
    <mergeCell ref="E185:F185"/>
    <mergeCell ref="J185:K185"/>
    <mergeCell ref="L185:M185"/>
    <mergeCell ref="C180:D180"/>
    <mergeCell ref="E180:F180"/>
    <mergeCell ref="J180:K180"/>
    <mergeCell ref="L180:M180"/>
    <mergeCell ref="C181:D181"/>
    <mergeCell ref="E181:F181"/>
    <mergeCell ref="J181:K181"/>
    <mergeCell ref="L181:M181"/>
    <mergeCell ref="C182:D182"/>
    <mergeCell ref="E182:F182"/>
    <mergeCell ref="J182:K182"/>
    <mergeCell ref="L182:M182"/>
    <mergeCell ref="C177:D177"/>
    <mergeCell ref="E177:F177"/>
    <mergeCell ref="J177:K177"/>
    <mergeCell ref="L177:M177"/>
    <mergeCell ref="C178:D178"/>
    <mergeCell ref="E178:F178"/>
    <mergeCell ref="J178:K178"/>
    <mergeCell ref="L178:M178"/>
    <mergeCell ref="C179:D179"/>
    <mergeCell ref="E179:F179"/>
    <mergeCell ref="J179:K179"/>
    <mergeCell ref="L179:M179"/>
    <mergeCell ref="C168:T168"/>
    <mergeCell ref="C171:T171"/>
    <mergeCell ref="C172:S172"/>
    <mergeCell ref="C173:S173"/>
    <mergeCell ref="C176:D176"/>
    <mergeCell ref="E176:F176"/>
    <mergeCell ref="G176:H176"/>
    <mergeCell ref="J176:K176"/>
    <mergeCell ref="L176:M176"/>
    <mergeCell ref="C159:T159"/>
    <mergeCell ref="C160:T160"/>
    <mergeCell ref="C161:T161"/>
    <mergeCell ref="C162:T162"/>
    <mergeCell ref="C163:T163"/>
    <mergeCell ref="C164:T164"/>
    <mergeCell ref="C165:T165"/>
    <mergeCell ref="C166:T166"/>
    <mergeCell ref="C167:T167"/>
  </mergeCells>
  <conditionalFormatting sqref="E196:F196">
    <cfRule type="cellIs" dxfId="7" priority="5" operator="equal">
      <formula>1</formula>
    </cfRule>
    <cfRule type="cellIs" dxfId="6" priority="6" operator="lessThan">
      <formula>1</formula>
    </cfRule>
    <cfRule type="cellIs" dxfId="5" priority="7" operator="greaterThan">
      <formula>1</formula>
    </cfRule>
    <cfRule type="cellIs" dxfId="4" priority="8" operator="greaterThan">
      <formula>100</formula>
    </cfRule>
  </conditionalFormatting>
  <conditionalFormatting sqref="L196:M196">
    <cfRule type="cellIs" dxfId="3" priority="1" operator="equal">
      <formula>1</formula>
    </cfRule>
    <cfRule type="cellIs" dxfId="2" priority="2" operator="lessThan">
      <formula>1</formula>
    </cfRule>
    <cfRule type="cellIs" dxfId="1" priority="3" operator="greaterThan">
      <formula>1</formula>
    </cfRule>
    <cfRule type="cellIs" dxfId="0" priority="4" operator="greaterThan">
      <formula>100</formula>
    </cfRule>
  </conditionalFormatting>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enableFormatConditionsCalculation="0"/>
  <dimension ref="B4:U109"/>
  <sheetViews>
    <sheetView workbookViewId="0">
      <pane xSplit="22" topLeftCell="W1" activePane="topRight" state="frozenSplit"/>
      <selection pane="topRight" activeCell="C40" sqref="C40"/>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45</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4"/>
      <c r="R9" s="4"/>
      <c r="S9" s="4"/>
      <c r="T9" s="4"/>
      <c r="U9" s="4"/>
    </row>
    <row r="10" spans="3:21" ht="18">
      <c r="C10" s="2" t="s">
        <v>46</v>
      </c>
      <c r="Q10" s="4"/>
      <c r="R10" s="4"/>
      <c r="S10" s="4"/>
      <c r="T10" s="4"/>
      <c r="U10" s="4"/>
    </row>
    <row r="11" spans="3:21" ht="18">
      <c r="C11" s="2" t="s">
        <v>47</v>
      </c>
      <c r="Q11" s="4"/>
      <c r="R11" s="4"/>
      <c r="S11" s="4"/>
      <c r="T11" s="4"/>
      <c r="U11" s="4"/>
    </row>
    <row r="12" spans="3:21" ht="18">
      <c r="C12" s="2"/>
      <c r="Q12" s="4"/>
      <c r="R12" s="4"/>
      <c r="S12" s="4"/>
      <c r="T12" s="4"/>
      <c r="U12" s="4"/>
    </row>
    <row r="13" spans="3:21" ht="18">
      <c r="C13" s="2" t="s">
        <v>1</v>
      </c>
      <c r="Q13" s="4"/>
      <c r="R13" s="4"/>
      <c r="S13" s="4"/>
      <c r="T13" s="4"/>
      <c r="U13" s="4"/>
    </row>
    <row r="14" spans="3:21" ht="18" customHeight="1">
      <c r="C14" s="2" t="s">
        <v>384</v>
      </c>
      <c r="Q14" s="4"/>
      <c r="R14" s="4"/>
      <c r="S14" s="4"/>
      <c r="T14" s="4"/>
      <c r="U14" s="4"/>
    </row>
    <row r="15" spans="3:21" ht="18" customHeight="1">
      <c r="C15" s="2" t="s">
        <v>385</v>
      </c>
      <c r="Q15" s="4"/>
      <c r="R15" s="4"/>
      <c r="S15" s="4"/>
      <c r="T15" s="4"/>
      <c r="U15" s="4"/>
    </row>
    <row r="16" spans="3:21" ht="18" customHeight="1">
      <c r="C16" s="2" t="s">
        <v>386</v>
      </c>
      <c r="Q16" s="11"/>
      <c r="R16" s="11"/>
      <c r="S16" s="11"/>
      <c r="T16" s="11"/>
      <c r="U16" s="11"/>
    </row>
    <row r="17" spans="2:21" ht="18">
      <c r="C17" s="2" t="s">
        <v>48</v>
      </c>
      <c r="Q17" s="4"/>
      <c r="R17" s="4"/>
      <c r="S17" s="4"/>
      <c r="T17" s="4"/>
      <c r="U17" s="4"/>
    </row>
    <row r="18" spans="2:21" ht="18">
      <c r="D18" s="2" t="s">
        <v>50</v>
      </c>
      <c r="Q18" s="4"/>
      <c r="R18" s="4"/>
      <c r="S18" s="4"/>
      <c r="T18" s="4"/>
      <c r="U18" s="4"/>
    </row>
    <row r="19" spans="2:21" ht="18">
      <c r="D19" s="2" t="s">
        <v>387</v>
      </c>
      <c r="Q19" s="4"/>
      <c r="R19" s="4"/>
      <c r="S19" s="4"/>
      <c r="T19" s="4"/>
      <c r="U19" s="4"/>
    </row>
    <row r="20" spans="2:21" ht="18">
      <c r="D20" s="2" t="s">
        <v>51</v>
      </c>
      <c r="Q20" s="4"/>
      <c r="R20" s="4"/>
      <c r="S20" s="4"/>
      <c r="T20" s="4"/>
      <c r="U20" s="4"/>
    </row>
    <row r="21" spans="2:21" ht="18">
      <c r="D21" s="2" t="s">
        <v>52</v>
      </c>
      <c r="Q21" s="4"/>
      <c r="R21" s="4"/>
      <c r="S21" s="4"/>
      <c r="T21" s="4"/>
      <c r="U21" s="4"/>
    </row>
    <row r="22" spans="2:21" ht="18">
      <c r="C22" s="2"/>
      <c r="Q22" s="4"/>
      <c r="R22" s="4"/>
      <c r="S22" s="4"/>
      <c r="T22" s="4"/>
      <c r="U22" s="4"/>
    </row>
    <row r="23" spans="2:21" ht="18">
      <c r="C23" s="2" t="s">
        <v>57</v>
      </c>
      <c r="Q23" s="4"/>
      <c r="R23" s="4"/>
      <c r="S23" s="4"/>
      <c r="T23" s="4"/>
      <c r="U23" s="4"/>
    </row>
    <row r="24" spans="2:21" ht="18">
      <c r="C24" s="2" t="s">
        <v>58</v>
      </c>
      <c r="Q24" s="4"/>
      <c r="R24" s="4"/>
      <c r="S24" s="4"/>
      <c r="T24" s="4"/>
      <c r="U24" s="4"/>
    </row>
    <row r="25" spans="2:21" ht="18" customHeight="1">
      <c r="Q25" s="4"/>
      <c r="R25" s="4"/>
      <c r="S25" s="4"/>
      <c r="T25" s="4"/>
      <c r="U25" s="4"/>
    </row>
    <row r="26" spans="2:21" ht="18">
      <c r="B26" s="2"/>
      <c r="C26" s="2" t="s">
        <v>2</v>
      </c>
      <c r="D26" s="2"/>
      <c r="E26" s="2"/>
      <c r="F26" s="2"/>
      <c r="G26" s="2"/>
      <c r="H26" s="2"/>
      <c r="Q26" s="4"/>
      <c r="R26" s="4"/>
      <c r="S26" s="4"/>
      <c r="T26" s="4"/>
      <c r="U26" s="4"/>
    </row>
    <row r="27" spans="2:21" ht="18">
      <c r="B27" s="2"/>
      <c r="C27" s="2" t="s">
        <v>79</v>
      </c>
      <c r="D27" s="2"/>
      <c r="E27" s="2"/>
      <c r="F27" s="2"/>
      <c r="G27" s="2"/>
      <c r="H27" s="2"/>
      <c r="Q27" s="4"/>
      <c r="R27" s="4"/>
      <c r="S27" s="4"/>
      <c r="T27" s="4"/>
      <c r="U27" s="4"/>
    </row>
    <row r="28" spans="2:21" ht="18">
      <c r="B28" s="2"/>
      <c r="C28" s="2" t="s">
        <v>59</v>
      </c>
      <c r="D28" s="2"/>
      <c r="E28" s="2"/>
      <c r="F28" s="2"/>
      <c r="G28" s="2"/>
      <c r="H28" s="2"/>
      <c r="Q28" s="4"/>
      <c r="R28" s="4"/>
      <c r="S28" s="4"/>
      <c r="T28" s="4"/>
      <c r="U28" s="4"/>
    </row>
    <row r="29" spans="2:21" ht="18">
      <c r="B29" s="2"/>
      <c r="C29" s="2" t="s">
        <v>60</v>
      </c>
      <c r="D29" s="2"/>
      <c r="E29" s="2"/>
      <c r="F29" s="2"/>
      <c r="G29" s="2"/>
      <c r="H29" s="2"/>
      <c r="Q29" s="4"/>
      <c r="R29" s="4"/>
      <c r="S29" s="4"/>
      <c r="T29" s="4"/>
      <c r="U29" s="4"/>
    </row>
    <row r="30" spans="2:21" ht="18">
      <c r="B30" s="2"/>
      <c r="C30" s="2"/>
      <c r="D30" s="2"/>
      <c r="E30" s="2"/>
      <c r="F30" s="2"/>
      <c r="G30" s="2"/>
      <c r="H30" s="2"/>
      <c r="Q30" s="4"/>
      <c r="R30" s="4"/>
      <c r="S30" s="4"/>
      <c r="T30" s="4"/>
      <c r="U30" s="4"/>
    </row>
    <row r="31" spans="2:21" ht="18">
      <c r="B31" s="2"/>
      <c r="C31" s="2" t="s">
        <v>80</v>
      </c>
      <c r="D31" s="2"/>
      <c r="E31" s="2"/>
      <c r="F31" s="2"/>
      <c r="G31" s="2"/>
      <c r="H31" s="2"/>
      <c r="Q31" s="4"/>
      <c r="R31" s="4"/>
      <c r="S31" s="4"/>
      <c r="T31" s="4"/>
      <c r="U31" s="4"/>
    </row>
    <row r="32" spans="2:21" ht="18">
      <c r="B32" s="2"/>
      <c r="C32" s="2" t="s">
        <v>61</v>
      </c>
      <c r="D32" s="2"/>
      <c r="E32" s="2"/>
      <c r="F32" s="2"/>
      <c r="G32" s="2"/>
      <c r="H32" s="2"/>
      <c r="Q32" s="4"/>
      <c r="R32" s="4"/>
      <c r="S32" s="4"/>
      <c r="T32" s="4"/>
      <c r="U32" s="4"/>
    </row>
    <row r="33" spans="2:21" ht="18">
      <c r="B33" s="2"/>
      <c r="C33" s="2"/>
      <c r="D33" s="14" t="s">
        <v>3</v>
      </c>
      <c r="E33" s="14" t="s">
        <v>4</v>
      </c>
      <c r="F33" s="14" t="s">
        <v>5</v>
      </c>
      <c r="G33" s="14" t="s">
        <v>6</v>
      </c>
      <c r="H33" s="14" t="s">
        <v>7</v>
      </c>
      <c r="Q33" s="4"/>
      <c r="R33" s="4"/>
      <c r="S33" s="4"/>
      <c r="T33" s="4"/>
      <c r="U33" s="4"/>
    </row>
    <row r="34" spans="2:21" ht="18">
      <c r="B34" s="2" t="s">
        <v>8</v>
      </c>
      <c r="C34" s="15">
        <v>3</v>
      </c>
      <c r="D34" s="14">
        <v>1</v>
      </c>
      <c r="E34" s="14">
        <v>2</v>
      </c>
      <c r="F34" s="14">
        <v>3</v>
      </c>
      <c r="G34" s="14">
        <v>4</v>
      </c>
      <c r="H34" s="14">
        <v>5</v>
      </c>
      <c r="Q34" s="4"/>
      <c r="R34" s="4"/>
      <c r="S34" s="4"/>
      <c r="T34" s="4"/>
      <c r="U34" s="4"/>
    </row>
    <row r="35" spans="2:21" ht="18">
      <c r="B35" s="2"/>
      <c r="C35" s="2"/>
      <c r="D35" s="2"/>
      <c r="E35" s="2"/>
      <c r="F35" s="2"/>
      <c r="G35" s="2"/>
      <c r="H35" s="2"/>
      <c r="Q35" s="4"/>
      <c r="R35" s="4"/>
      <c r="S35" s="4"/>
      <c r="T35" s="4"/>
      <c r="U35" s="4"/>
    </row>
    <row r="36" spans="2:21" ht="18">
      <c r="B36" s="2"/>
      <c r="C36" s="2" t="s">
        <v>9</v>
      </c>
      <c r="D36" s="2"/>
      <c r="E36" s="2"/>
      <c r="F36" s="2"/>
      <c r="G36" s="2"/>
      <c r="H36" s="2"/>
      <c r="Q36" s="4"/>
      <c r="R36" s="4"/>
      <c r="S36" s="4"/>
      <c r="T36" s="4"/>
      <c r="U36" s="4"/>
    </row>
    <row r="37" spans="2:21" ht="18">
      <c r="B37" s="2"/>
      <c r="C37" s="2"/>
      <c r="D37" s="2"/>
      <c r="E37" s="2"/>
      <c r="F37" s="2"/>
      <c r="G37" s="2"/>
      <c r="H37" s="2"/>
      <c r="Q37" s="4"/>
      <c r="R37" s="4"/>
      <c r="S37" s="4"/>
      <c r="T37" s="4"/>
      <c r="U37" s="4"/>
    </row>
    <row r="38" spans="2:21" ht="18">
      <c r="B38" s="2"/>
      <c r="C38" s="2" t="s">
        <v>61</v>
      </c>
      <c r="D38" s="2"/>
      <c r="E38" s="2"/>
      <c r="F38" s="2"/>
      <c r="G38" s="2"/>
      <c r="H38" s="2"/>
      <c r="Q38" s="4"/>
      <c r="R38" s="4"/>
      <c r="S38" s="4"/>
      <c r="T38" s="4"/>
      <c r="U38" s="4"/>
    </row>
    <row r="39" spans="2:21" ht="18">
      <c r="B39" s="2"/>
      <c r="C39" s="14"/>
      <c r="D39" s="14" t="s">
        <v>3</v>
      </c>
      <c r="E39" s="14" t="s">
        <v>4</v>
      </c>
      <c r="F39" s="14" t="s">
        <v>5</v>
      </c>
      <c r="G39" s="14" t="s">
        <v>6</v>
      </c>
      <c r="H39" s="14" t="s">
        <v>7</v>
      </c>
      <c r="I39" s="16"/>
      <c r="Q39" s="4"/>
      <c r="R39" s="4"/>
      <c r="S39" s="4"/>
      <c r="T39" s="4"/>
      <c r="U39" s="4"/>
    </row>
    <row r="40" spans="2:21" ht="18">
      <c r="B40" s="2" t="s">
        <v>10</v>
      </c>
      <c r="C40" s="18"/>
      <c r="D40" s="14">
        <v>1</v>
      </c>
      <c r="E40" s="14">
        <v>2</v>
      </c>
      <c r="F40" s="14">
        <v>3</v>
      </c>
      <c r="G40" s="14">
        <v>4</v>
      </c>
      <c r="H40" s="14">
        <v>5</v>
      </c>
      <c r="I40" s="16"/>
      <c r="Q40" s="4"/>
      <c r="R40" s="4"/>
      <c r="S40" s="4"/>
      <c r="T40" s="4"/>
      <c r="U40" s="4"/>
    </row>
    <row r="41" spans="2:21" ht="18">
      <c r="B41" s="2"/>
      <c r="C41" s="2" t="s">
        <v>62</v>
      </c>
      <c r="D41" s="2"/>
      <c r="E41" s="2"/>
      <c r="F41" s="2"/>
      <c r="G41" s="2"/>
      <c r="H41" s="2"/>
      <c r="Q41" s="4"/>
      <c r="R41" s="4"/>
      <c r="S41" s="4"/>
      <c r="T41" s="4"/>
      <c r="U41" s="4"/>
    </row>
    <row r="42" spans="2:21" ht="18">
      <c r="B42" s="2"/>
      <c r="C42" s="14"/>
      <c r="D42" s="14" t="s">
        <v>3</v>
      </c>
      <c r="E42" s="14" t="s">
        <v>4</v>
      </c>
      <c r="F42" s="14" t="s">
        <v>5</v>
      </c>
      <c r="G42" s="14" t="s">
        <v>6</v>
      </c>
      <c r="H42" s="14" t="s">
        <v>7</v>
      </c>
      <c r="Q42" s="4"/>
      <c r="R42" s="4"/>
      <c r="S42" s="4"/>
      <c r="T42" s="4"/>
      <c r="U42" s="4"/>
    </row>
    <row r="43" spans="2:21" ht="18">
      <c r="B43" s="2" t="s">
        <v>10</v>
      </c>
      <c r="C43" s="19"/>
      <c r="D43" s="14">
        <v>1</v>
      </c>
      <c r="E43" s="14">
        <v>2</v>
      </c>
      <c r="F43" s="14">
        <v>3</v>
      </c>
      <c r="G43" s="14">
        <v>4</v>
      </c>
      <c r="H43" s="14">
        <v>5</v>
      </c>
      <c r="Q43" s="4"/>
      <c r="R43" s="4"/>
      <c r="S43" s="4"/>
      <c r="T43" s="4"/>
      <c r="U43" s="4"/>
    </row>
    <row r="44" spans="2:21" ht="18">
      <c r="B44" s="2"/>
      <c r="C44" s="2" t="s">
        <v>63</v>
      </c>
      <c r="D44" s="2"/>
      <c r="E44" s="2"/>
      <c r="F44" s="2"/>
      <c r="G44" s="2"/>
      <c r="H44" s="2"/>
      <c r="Q44" s="4"/>
      <c r="R44" s="4"/>
      <c r="S44" s="4"/>
      <c r="T44" s="4"/>
      <c r="U44" s="4"/>
    </row>
    <row r="45" spans="2:21" ht="18">
      <c r="B45" s="2"/>
      <c r="C45" s="14"/>
      <c r="D45" s="14" t="s">
        <v>3</v>
      </c>
      <c r="E45" s="14" t="s">
        <v>4</v>
      </c>
      <c r="F45" s="14" t="s">
        <v>5</v>
      </c>
      <c r="G45" s="14" t="s">
        <v>6</v>
      </c>
      <c r="H45" s="14" t="s">
        <v>7</v>
      </c>
      <c r="Q45" s="4"/>
      <c r="R45" s="4"/>
      <c r="S45" s="4"/>
      <c r="T45" s="4"/>
      <c r="U45" s="4"/>
    </row>
    <row r="46" spans="2:21" ht="18">
      <c r="B46" s="2" t="s">
        <v>10</v>
      </c>
      <c r="C46" s="19"/>
      <c r="D46" s="14">
        <v>1</v>
      </c>
      <c r="E46" s="14">
        <v>2</v>
      </c>
      <c r="F46" s="14">
        <v>3</v>
      </c>
      <c r="G46" s="14">
        <v>4</v>
      </c>
      <c r="H46" s="14">
        <v>5</v>
      </c>
      <c r="Q46" s="4"/>
      <c r="R46" s="4"/>
      <c r="S46" s="4"/>
      <c r="T46" s="4"/>
      <c r="U46" s="4"/>
    </row>
    <row r="47" spans="2:21" ht="18">
      <c r="B47" s="2"/>
      <c r="C47" s="2" t="s">
        <v>64</v>
      </c>
      <c r="D47" s="2"/>
      <c r="E47" s="2"/>
      <c r="F47" s="2"/>
      <c r="G47" s="2"/>
      <c r="H47" s="2"/>
      <c r="Q47" s="4"/>
      <c r="R47" s="4"/>
      <c r="S47" s="4"/>
      <c r="T47" s="4"/>
      <c r="U47" s="4"/>
    </row>
    <row r="48" spans="2:21" ht="18">
      <c r="B48" s="2"/>
      <c r="C48" s="14"/>
      <c r="D48" s="14" t="s">
        <v>3</v>
      </c>
      <c r="E48" s="14" t="s">
        <v>4</v>
      </c>
      <c r="F48" s="14" t="s">
        <v>5</v>
      </c>
      <c r="G48" s="14" t="s">
        <v>6</v>
      </c>
      <c r="H48" s="14" t="s">
        <v>7</v>
      </c>
      <c r="Q48" s="4"/>
      <c r="R48" s="4"/>
      <c r="S48" s="4"/>
      <c r="T48" s="4"/>
      <c r="U48" s="4"/>
    </row>
    <row r="49" spans="2:21" ht="18">
      <c r="B49" s="2" t="s">
        <v>10</v>
      </c>
      <c r="C49" s="19"/>
      <c r="D49" s="14">
        <v>1</v>
      </c>
      <c r="E49" s="14">
        <v>2</v>
      </c>
      <c r="F49" s="14">
        <v>3</v>
      </c>
      <c r="G49" s="14">
        <v>4</v>
      </c>
      <c r="H49" s="14">
        <v>5</v>
      </c>
      <c r="Q49" s="4"/>
      <c r="R49" s="4"/>
      <c r="S49" s="4"/>
      <c r="T49" s="4"/>
      <c r="U49" s="4"/>
    </row>
    <row r="50" spans="2:21" ht="18">
      <c r="B50" s="2"/>
      <c r="C50" s="5" t="s">
        <v>11</v>
      </c>
      <c r="D50" s="2"/>
      <c r="E50" s="2"/>
      <c r="F50" s="2"/>
      <c r="G50" s="2"/>
      <c r="H50" s="2"/>
      <c r="Q50" s="4"/>
      <c r="R50" s="4"/>
      <c r="S50" s="4"/>
      <c r="T50" s="4"/>
      <c r="U50" s="4"/>
    </row>
    <row r="51" spans="2:21" ht="18">
      <c r="B51" s="2"/>
      <c r="C51" s="17"/>
      <c r="D51" s="14" t="s">
        <v>3</v>
      </c>
      <c r="E51" s="14" t="s">
        <v>4</v>
      </c>
      <c r="F51" s="14" t="s">
        <v>5</v>
      </c>
      <c r="G51" s="14" t="s">
        <v>6</v>
      </c>
      <c r="H51" s="14" t="s">
        <v>7</v>
      </c>
      <c r="Q51" s="4"/>
      <c r="R51" s="4"/>
      <c r="S51" s="4"/>
      <c r="T51" s="4"/>
      <c r="U51" s="4"/>
    </row>
    <row r="52" spans="2:21" ht="18">
      <c r="B52" s="2" t="s">
        <v>10</v>
      </c>
      <c r="C52" s="19"/>
      <c r="D52" s="14">
        <v>1</v>
      </c>
      <c r="E52" s="14">
        <v>2</v>
      </c>
      <c r="F52" s="14">
        <v>3</v>
      </c>
      <c r="G52" s="14">
        <v>4</v>
      </c>
      <c r="H52" s="14">
        <v>5</v>
      </c>
      <c r="Q52" s="4"/>
      <c r="R52" s="4"/>
      <c r="S52" s="4"/>
      <c r="T52" s="4"/>
      <c r="U52" s="4"/>
    </row>
    <row r="53" spans="2:21" ht="18">
      <c r="B53" s="2"/>
      <c r="C53" s="2" t="s">
        <v>65</v>
      </c>
      <c r="D53" s="2"/>
      <c r="E53" s="2"/>
      <c r="F53" s="2"/>
      <c r="G53" s="2"/>
      <c r="H53" s="2"/>
      <c r="Q53" s="4"/>
      <c r="R53" s="4"/>
      <c r="S53" s="4"/>
      <c r="T53" s="4"/>
      <c r="U53" s="4"/>
    </row>
    <row r="54" spans="2:21" ht="18">
      <c r="B54" s="2"/>
      <c r="C54" s="14"/>
      <c r="D54" s="14" t="s">
        <v>3</v>
      </c>
      <c r="E54" s="14" t="s">
        <v>4</v>
      </c>
      <c r="F54" s="14" t="s">
        <v>5</v>
      </c>
      <c r="G54" s="14" t="s">
        <v>6</v>
      </c>
      <c r="H54" s="14" t="s">
        <v>7</v>
      </c>
      <c r="Q54" s="4"/>
      <c r="R54" s="4"/>
      <c r="S54" s="4"/>
      <c r="T54" s="4"/>
      <c r="U54" s="4"/>
    </row>
    <row r="55" spans="2:21" ht="18">
      <c r="B55" s="2" t="s">
        <v>10</v>
      </c>
      <c r="C55" s="19"/>
      <c r="D55" s="14">
        <v>1</v>
      </c>
      <c r="E55" s="14">
        <v>2</v>
      </c>
      <c r="F55" s="14">
        <v>3</v>
      </c>
      <c r="G55" s="14">
        <v>4</v>
      </c>
      <c r="H55" s="14">
        <v>5</v>
      </c>
      <c r="Q55" s="4"/>
      <c r="R55" s="4"/>
      <c r="S55" s="4"/>
      <c r="T55" s="4"/>
      <c r="U55" s="4"/>
    </row>
    <row r="56" spans="2:21" ht="18">
      <c r="B56" s="2"/>
      <c r="C56" s="2" t="s">
        <v>66</v>
      </c>
      <c r="D56" s="2"/>
      <c r="E56" s="2"/>
      <c r="F56" s="2"/>
      <c r="G56" s="2"/>
      <c r="H56" s="2"/>
      <c r="Q56" s="4"/>
      <c r="R56" s="4"/>
      <c r="S56" s="4"/>
      <c r="T56" s="4"/>
      <c r="U56" s="4"/>
    </row>
    <row r="57" spans="2:21" ht="18">
      <c r="B57" s="2"/>
      <c r="C57" s="14"/>
      <c r="D57" s="14" t="s">
        <v>3</v>
      </c>
      <c r="E57" s="14" t="s">
        <v>4</v>
      </c>
      <c r="F57" s="14" t="s">
        <v>5</v>
      </c>
      <c r="G57" s="14" t="s">
        <v>6</v>
      </c>
      <c r="H57" s="14" t="s">
        <v>7</v>
      </c>
      <c r="Q57" s="4"/>
      <c r="R57" s="4"/>
      <c r="S57" s="4"/>
      <c r="T57" s="4"/>
      <c r="U57" s="4"/>
    </row>
    <row r="58" spans="2:21" ht="18">
      <c r="B58" s="2" t="s">
        <v>10</v>
      </c>
      <c r="C58" s="19"/>
      <c r="D58" s="14">
        <v>1</v>
      </c>
      <c r="E58" s="14">
        <v>2</v>
      </c>
      <c r="F58" s="14">
        <v>3</v>
      </c>
      <c r="G58" s="14">
        <v>4</v>
      </c>
      <c r="H58" s="14">
        <v>5</v>
      </c>
      <c r="Q58" s="4"/>
      <c r="R58" s="4"/>
      <c r="S58" s="4"/>
      <c r="T58" s="4"/>
      <c r="U58" s="4"/>
    </row>
    <row r="59" spans="2:21" ht="18">
      <c r="B59" s="2"/>
      <c r="C59" s="2" t="s">
        <v>67</v>
      </c>
      <c r="D59" s="2"/>
      <c r="E59" s="2"/>
      <c r="F59" s="2"/>
      <c r="G59" s="2"/>
      <c r="H59" s="2"/>
      <c r="Q59" s="4"/>
      <c r="R59" s="4"/>
      <c r="S59" s="4"/>
      <c r="T59" s="4"/>
      <c r="U59" s="4"/>
    </row>
    <row r="60" spans="2:21" ht="18">
      <c r="B60" s="2"/>
      <c r="C60" s="14"/>
      <c r="D60" s="14" t="s">
        <v>3</v>
      </c>
      <c r="E60" s="14" t="s">
        <v>4</v>
      </c>
      <c r="F60" s="14" t="s">
        <v>5</v>
      </c>
      <c r="G60" s="14" t="s">
        <v>6</v>
      </c>
      <c r="H60" s="14" t="s">
        <v>7</v>
      </c>
      <c r="Q60" s="4"/>
      <c r="R60" s="4"/>
      <c r="S60" s="4"/>
      <c r="T60" s="4"/>
      <c r="U60" s="4"/>
    </row>
    <row r="61" spans="2:21" ht="18">
      <c r="B61" s="2" t="s">
        <v>10</v>
      </c>
      <c r="C61" s="19"/>
      <c r="D61" s="14">
        <v>1</v>
      </c>
      <c r="E61" s="14">
        <v>2</v>
      </c>
      <c r="F61" s="14">
        <v>3</v>
      </c>
      <c r="G61" s="14">
        <v>4</v>
      </c>
      <c r="H61" s="14">
        <v>5</v>
      </c>
      <c r="Q61" s="4"/>
      <c r="R61" s="4"/>
      <c r="S61" s="4"/>
      <c r="T61" s="4"/>
      <c r="U61" s="4"/>
    </row>
    <row r="62" spans="2:21" ht="18">
      <c r="B62" s="2"/>
      <c r="C62" s="2" t="s">
        <v>12</v>
      </c>
      <c r="D62" s="2"/>
      <c r="E62" s="2"/>
      <c r="F62" s="2"/>
      <c r="G62" s="2"/>
      <c r="H62" s="2"/>
      <c r="Q62" s="4"/>
      <c r="R62" s="4"/>
      <c r="S62" s="4"/>
      <c r="T62" s="4"/>
      <c r="U62" s="4"/>
    </row>
    <row r="63" spans="2:21" ht="18">
      <c r="B63" s="2"/>
      <c r="C63" s="14"/>
      <c r="D63" s="14" t="s">
        <v>3</v>
      </c>
      <c r="E63" s="14" t="s">
        <v>4</v>
      </c>
      <c r="F63" s="14" t="s">
        <v>5</v>
      </c>
      <c r="G63" s="14" t="s">
        <v>6</v>
      </c>
      <c r="H63" s="14" t="s">
        <v>7</v>
      </c>
      <c r="Q63" s="4"/>
      <c r="R63" s="4"/>
      <c r="S63" s="4"/>
      <c r="T63" s="4"/>
      <c r="U63" s="4"/>
    </row>
    <row r="64" spans="2:21" ht="18">
      <c r="B64" s="2" t="s">
        <v>10</v>
      </c>
      <c r="C64" s="19"/>
      <c r="D64" s="14">
        <v>1</v>
      </c>
      <c r="E64" s="14">
        <v>2</v>
      </c>
      <c r="F64" s="14">
        <v>3</v>
      </c>
      <c r="G64" s="14">
        <v>4</v>
      </c>
      <c r="H64" s="14">
        <v>5</v>
      </c>
      <c r="Q64" s="4"/>
      <c r="R64" s="4"/>
      <c r="S64" s="4"/>
      <c r="T64" s="4"/>
      <c r="U64" s="4"/>
    </row>
    <row r="65" spans="2:21" ht="18">
      <c r="B65" s="2"/>
      <c r="C65" s="2" t="s">
        <v>68</v>
      </c>
      <c r="D65" s="2"/>
      <c r="E65" s="2"/>
      <c r="F65" s="2"/>
      <c r="G65" s="2"/>
      <c r="H65" s="2"/>
      <c r="Q65" s="4"/>
      <c r="R65" s="4"/>
      <c r="S65" s="4"/>
      <c r="T65" s="4"/>
      <c r="U65" s="4"/>
    </row>
    <row r="66" spans="2:21" ht="18">
      <c r="B66" s="2"/>
      <c r="C66" s="14"/>
      <c r="D66" s="14" t="s">
        <v>3</v>
      </c>
      <c r="E66" s="14" t="s">
        <v>4</v>
      </c>
      <c r="F66" s="14" t="s">
        <v>5</v>
      </c>
      <c r="G66" s="14" t="s">
        <v>6</v>
      </c>
      <c r="H66" s="14" t="s">
        <v>7</v>
      </c>
      <c r="Q66" s="4"/>
      <c r="R66" s="4"/>
      <c r="S66" s="4"/>
      <c r="T66" s="4"/>
      <c r="U66" s="4"/>
    </row>
    <row r="67" spans="2:21" ht="18">
      <c r="B67" s="2" t="s">
        <v>10</v>
      </c>
      <c r="C67" s="19"/>
      <c r="D67" s="14">
        <v>1</v>
      </c>
      <c r="E67" s="14">
        <v>2</v>
      </c>
      <c r="F67" s="14">
        <v>3</v>
      </c>
      <c r="G67" s="14">
        <v>4</v>
      </c>
      <c r="H67" s="14">
        <v>5</v>
      </c>
      <c r="Q67" s="4"/>
      <c r="R67" s="4"/>
      <c r="S67" s="4"/>
      <c r="T67" s="4"/>
      <c r="U67" s="4"/>
    </row>
    <row r="68" spans="2:21" ht="18">
      <c r="B68" s="2"/>
      <c r="C68" s="2" t="s">
        <v>13</v>
      </c>
      <c r="D68" s="2"/>
      <c r="E68" s="2"/>
      <c r="F68" s="2"/>
      <c r="G68" s="2"/>
      <c r="H68" s="2"/>
      <c r="Q68" s="4"/>
      <c r="R68" s="4"/>
      <c r="S68" s="4"/>
      <c r="T68" s="4"/>
      <c r="U68" s="4"/>
    </row>
    <row r="69" spans="2:21" ht="18">
      <c r="B69" s="2"/>
      <c r="C69" s="14"/>
      <c r="D69" s="14" t="s">
        <v>3</v>
      </c>
      <c r="E69" s="14" t="s">
        <v>4</v>
      </c>
      <c r="F69" s="14" t="s">
        <v>5</v>
      </c>
      <c r="G69" s="14" t="s">
        <v>6</v>
      </c>
      <c r="H69" s="14" t="s">
        <v>7</v>
      </c>
    </row>
    <row r="70" spans="2:21" ht="18">
      <c r="B70" s="2" t="s">
        <v>10</v>
      </c>
      <c r="C70" s="19"/>
      <c r="D70" s="14">
        <v>1</v>
      </c>
      <c r="E70" s="14">
        <v>2</v>
      </c>
      <c r="F70" s="14">
        <v>3</v>
      </c>
      <c r="G70" s="14">
        <v>4</v>
      </c>
      <c r="H70" s="14">
        <v>5</v>
      </c>
    </row>
    <row r="71" spans="2:21" ht="18">
      <c r="B71" s="2"/>
      <c r="C71" s="2" t="s">
        <v>69</v>
      </c>
      <c r="D71" s="2"/>
      <c r="E71" s="2"/>
      <c r="F71" s="2"/>
      <c r="G71" s="2"/>
      <c r="H71" s="2"/>
    </row>
    <row r="72" spans="2:21" ht="18">
      <c r="B72" s="2"/>
      <c r="C72" s="14"/>
      <c r="D72" s="14" t="s">
        <v>3</v>
      </c>
      <c r="E72" s="14" t="s">
        <v>4</v>
      </c>
      <c r="F72" s="14" t="s">
        <v>5</v>
      </c>
      <c r="G72" s="14" t="s">
        <v>6</v>
      </c>
      <c r="H72" s="14" t="s">
        <v>7</v>
      </c>
    </row>
    <row r="73" spans="2:21" ht="18">
      <c r="B73" s="2" t="s">
        <v>10</v>
      </c>
      <c r="C73" s="19"/>
      <c r="D73" s="14">
        <v>1</v>
      </c>
      <c r="E73" s="14">
        <v>2</v>
      </c>
      <c r="F73" s="14">
        <v>3</v>
      </c>
      <c r="G73" s="14">
        <v>4</v>
      </c>
      <c r="H73" s="14">
        <v>5</v>
      </c>
    </row>
    <row r="74" spans="2:21" ht="18">
      <c r="B74" s="2"/>
      <c r="C74" s="2" t="s">
        <v>70</v>
      </c>
      <c r="D74" s="2"/>
      <c r="E74" s="2"/>
      <c r="F74" s="2"/>
      <c r="G74" s="2"/>
      <c r="H74" s="2"/>
    </row>
    <row r="75" spans="2:21" ht="18">
      <c r="B75" s="2"/>
      <c r="C75" s="14"/>
      <c r="D75" s="14" t="s">
        <v>3</v>
      </c>
      <c r="E75" s="14" t="s">
        <v>4</v>
      </c>
      <c r="F75" s="14" t="s">
        <v>5</v>
      </c>
      <c r="G75" s="14" t="s">
        <v>6</v>
      </c>
      <c r="H75" s="14" t="s">
        <v>7</v>
      </c>
    </row>
    <row r="76" spans="2:21" ht="18">
      <c r="B76" s="2" t="s">
        <v>10</v>
      </c>
      <c r="C76" s="19"/>
      <c r="D76" s="14">
        <v>1</v>
      </c>
      <c r="E76" s="14">
        <v>2</v>
      </c>
      <c r="F76" s="14">
        <v>3</v>
      </c>
      <c r="G76" s="14">
        <v>4</v>
      </c>
      <c r="H76" s="14">
        <v>5</v>
      </c>
    </row>
    <row r="77" spans="2:21" ht="18">
      <c r="B77" s="2"/>
      <c r="C77" s="2" t="s">
        <v>71</v>
      </c>
      <c r="D77" s="2"/>
      <c r="E77" s="2"/>
      <c r="F77" s="2"/>
      <c r="G77" s="2"/>
      <c r="H77" s="2"/>
    </row>
    <row r="78" spans="2:21" ht="18">
      <c r="B78" s="2"/>
      <c r="C78" s="14"/>
      <c r="D78" s="14" t="s">
        <v>3</v>
      </c>
      <c r="E78" s="14" t="s">
        <v>4</v>
      </c>
      <c r="F78" s="14" t="s">
        <v>5</v>
      </c>
      <c r="G78" s="14" t="s">
        <v>6</v>
      </c>
      <c r="H78" s="14" t="s">
        <v>7</v>
      </c>
    </row>
    <row r="79" spans="2:21" ht="18">
      <c r="B79" s="2" t="s">
        <v>10</v>
      </c>
      <c r="C79" s="19"/>
      <c r="D79" s="14">
        <v>1</v>
      </c>
      <c r="E79" s="14">
        <v>2</v>
      </c>
      <c r="F79" s="14">
        <v>3</v>
      </c>
      <c r="G79" s="14">
        <v>4</v>
      </c>
      <c r="H79" s="14">
        <v>5</v>
      </c>
    </row>
    <row r="80" spans="2:21" ht="18">
      <c r="B80" s="2"/>
      <c r="C80" s="2" t="s">
        <v>72</v>
      </c>
      <c r="D80" s="2"/>
      <c r="E80" s="2"/>
      <c r="F80" s="2"/>
      <c r="G80" s="2"/>
      <c r="H80" s="2"/>
    </row>
    <row r="81" spans="2:8" ht="18">
      <c r="B81" s="2"/>
      <c r="C81" s="14"/>
      <c r="D81" s="14" t="s">
        <v>3</v>
      </c>
      <c r="E81" s="14" t="s">
        <v>4</v>
      </c>
      <c r="F81" s="14" t="s">
        <v>5</v>
      </c>
      <c r="G81" s="14" t="s">
        <v>6</v>
      </c>
      <c r="H81" s="14" t="s">
        <v>7</v>
      </c>
    </row>
    <row r="82" spans="2:8" ht="18">
      <c r="B82" s="2" t="s">
        <v>10</v>
      </c>
      <c r="C82" s="19"/>
      <c r="D82" s="14">
        <v>1</v>
      </c>
      <c r="E82" s="14">
        <v>2</v>
      </c>
      <c r="F82" s="14">
        <v>3</v>
      </c>
      <c r="G82" s="14">
        <v>4</v>
      </c>
      <c r="H82" s="14">
        <v>5</v>
      </c>
    </row>
    <row r="83" spans="2:8" ht="18">
      <c r="B83" s="2"/>
      <c r="C83" s="2" t="s">
        <v>73</v>
      </c>
      <c r="D83" s="2"/>
      <c r="E83" s="2"/>
      <c r="F83" s="2"/>
      <c r="G83" s="2"/>
      <c r="H83" s="2"/>
    </row>
    <row r="84" spans="2:8" ht="18">
      <c r="B84" s="2"/>
      <c r="C84" s="14"/>
      <c r="D84" s="14" t="s">
        <v>3</v>
      </c>
      <c r="E84" s="14" t="s">
        <v>4</v>
      </c>
      <c r="F84" s="14" t="s">
        <v>5</v>
      </c>
      <c r="G84" s="14" t="s">
        <v>6</v>
      </c>
      <c r="H84" s="14" t="s">
        <v>7</v>
      </c>
    </row>
    <row r="85" spans="2:8" ht="18">
      <c r="B85" s="2" t="s">
        <v>10</v>
      </c>
      <c r="C85" s="19"/>
      <c r="D85" s="14">
        <v>1</v>
      </c>
      <c r="E85" s="14">
        <v>2</v>
      </c>
      <c r="F85" s="14">
        <v>3</v>
      </c>
      <c r="G85" s="14">
        <v>4</v>
      </c>
      <c r="H85" s="14">
        <v>5</v>
      </c>
    </row>
    <row r="86" spans="2:8" ht="18">
      <c r="B86" s="2"/>
      <c r="C86" s="2" t="s">
        <v>74</v>
      </c>
      <c r="D86" s="2"/>
      <c r="E86" s="2"/>
      <c r="F86" s="2"/>
      <c r="G86" s="2"/>
      <c r="H86" s="2"/>
    </row>
    <row r="87" spans="2:8" ht="18">
      <c r="B87" s="2"/>
      <c r="C87" s="14"/>
      <c r="D87" s="14" t="s">
        <v>3</v>
      </c>
      <c r="E87" s="14" t="s">
        <v>4</v>
      </c>
      <c r="F87" s="14" t="s">
        <v>5</v>
      </c>
      <c r="G87" s="14" t="s">
        <v>6</v>
      </c>
      <c r="H87" s="14" t="s">
        <v>7</v>
      </c>
    </row>
    <row r="88" spans="2:8" ht="18">
      <c r="B88" s="2" t="s">
        <v>10</v>
      </c>
      <c r="C88" s="19"/>
      <c r="D88" s="14">
        <v>1</v>
      </c>
      <c r="E88" s="14">
        <v>2</v>
      </c>
      <c r="F88" s="14">
        <v>3</v>
      </c>
      <c r="G88" s="14">
        <v>4</v>
      </c>
      <c r="H88" s="14">
        <v>5</v>
      </c>
    </row>
    <row r="89" spans="2:8" ht="18">
      <c r="B89" s="2"/>
      <c r="C89" s="2" t="s">
        <v>75</v>
      </c>
      <c r="D89" s="2"/>
      <c r="E89" s="2"/>
      <c r="F89" s="2"/>
      <c r="G89" s="2"/>
      <c r="H89" s="2"/>
    </row>
    <row r="90" spans="2:8" ht="18">
      <c r="B90" s="2"/>
      <c r="C90" s="14"/>
      <c r="D90" s="14" t="s">
        <v>3</v>
      </c>
      <c r="E90" s="14" t="s">
        <v>4</v>
      </c>
      <c r="F90" s="14" t="s">
        <v>5</v>
      </c>
      <c r="G90" s="14" t="s">
        <v>6</v>
      </c>
      <c r="H90" s="14" t="s">
        <v>7</v>
      </c>
    </row>
    <row r="91" spans="2:8" ht="18">
      <c r="B91" s="2" t="s">
        <v>10</v>
      </c>
      <c r="C91" s="19"/>
      <c r="D91" s="14">
        <v>1</v>
      </c>
      <c r="E91" s="14">
        <v>2</v>
      </c>
      <c r="F91" s="14">
        <v>3</v>
      </c>
      <c r="G91" s="14">
        <v>4</v>
      </c>
      <c r="H91" s="14">
        <v>5</v>
      </c>
    </row>
    <row r="92" spans="2:8" ht="18">
      <c r="B92" s="2"/>
      <c r="C92" s="2" t="s">
        <v>76</v>
      </c>
      <c r="D92" s="2"/>
      <c r="E92" s="2"/>
      <c r="F92" s="2"/>
      <c r="G92" s="2"/>
      <c r="H92" s="2"/>
    </row>
    <row r="93" spans="2:8" ht="18">
      <c r="B93" s="2"/>
      <c r="C93" s="14"/>
      <c r="D93" s="14" t="s">
        <v>3</v>
      </c>
      <c r="E93" s="14" t="s">
        <v>4</v>
      </c>
      <c r="F93" s="14" t="s">
        <v>5</v>
      </c>
      <c r="G93" s="14" t="s">
        <v>6</v>
      </c>
      <c r="H93" s="14" t="s">
        <v>7</v>
      </c>
    </row>
    <row r="94" spans="2:8" ht="18">
      <c r="B94" s="2" t="s">
        <v>10</v>
      </c>
      <c r="C94" s="19"/>
      <c r="D94" s="14">
        <v>1</v>
      </c>
      <c r="E94" s="14">
        <v>2</v>
      </c>
      <c r="F94" s="14">
        <v>3</v>
      </c>
      <c r="G94" s="14">
        <v>4</v>
      </c>
      <c r="H94" s="14">
        <v>5</v>
      </c>
    </row>
    <row r="95" spans="2:8" ht="18">
      <c r="B95" s="2"/>
      <c r="C95" s="2" t="s">
        <v>77</v>
      </c>
      <c r="D95" s="2"/>
      <c r="E95" s="2"/>
      <c r="F95" s="2"/>
      <c r="G95" s="2"/>
      <c r="H95" s="2"/>
    </row>
    <row r="96" spans="2:8" ht="18">
      <c r="B96" s="2"/>
      <c r="C96" s="14"/>
      <c r="D96" s="14" t="s">
        <v>3</v>
      </c>
      <c r="E96" s="14" t="s">
        <v>4</v>
      </c>
      <c r="F96" s="14" t="s">
        <v>5</v>
      </c>
      <c r="G96" s="14" t="s">
        <v>6</v>
      </c>
      <c r="H96" s="14" t="s">
        <v>7</v>
      </c>
    </row>
    <row r="97" spans="2:12" ht="18">
      <c r="B97" s="2" t="s">
        <v>10</v>
      </c>
      <c r="C97" s="19"/>
      <c r="D97" s="14">
        <v>1</v>
      </c>
      <c r="E97" s="14">
        <v>2</v>
      </c>
      <c r="F97" s="14">
        <v>3</v>
      </c>
      <c r="G97" s="14">
        <v>4</v>
      </c>
      <c r="H97" s="14">
        <v>5</v>
      </c>
    </row>
    <row r="98" spans="2:12" ht="18">
      <c r="B98" s="2"/>
      <c r="C98" s="2"/>
      <c r="D98" s="2"/>
      <c r="E98" s="2"/>
      <c r="F98" s="2"/>
      <c r="G98" s="2"/>
      <c r="H98" s="2"/>
    </row>
    <row r="99" spans="2:12" ht="18">
      <c r="B99" s="2"/>
      <c r="C99" s="2" t="s">
        <v>78</v>
      </c>
      <c r="D99" s="2"/>
      <c r="E99" s="2"/>
      <c r="F99" s="2"/>
      <c r="G99" s="2"/>
      <c r="H99" s="2"/>
    </row>
    <row r="100" spans="2:12" ht="18">
      <c r="B100" s="2"/>
      <c r="C100" s="12">
        <f>C40+C43+C46+C49+C52+C55+C58+C61+C64+C67+C70+C73+C76+C79+C82+C85+C88+C91+C94+C97</f>
        <v>0</v>
      </c>
      <c r="D100" s="2"/>
      <c r="E100" s="2"/>
      <c r="F100" s="2"/>
      <c r="G100" s="2"/>
      <c r="H100" s="2"/>
    </row>
    <row r="102" spans="2:12" ht="18">
      <c r="C102" s="2" t="s">
        <v>116</v>
      </c>
      <c r="L102" s="2"/>
    </row>
    <row r="103" spans="2:12" ht="18">
      <c r="L103" s="2"/>
    </row>
    <row r="105" spans="2:12" ht="18">
      <c r="L105" s="2"/>
    </row>
    <row r="108" spans="2:12" ht="18">
      <c r="L108" s="2"/>
    </row>
    <row r="109" spans="2:12" ht="18">
      <c r="L109" s="2"/>
    </row>
  </sheetData>
  <sheetProtection password="C075" sheet="1" objects="1" scenarios="1" selectLockedCells="1"/>
  <mergeCells count="2">
    <mergeCell ref="E4:O5"/>
    <mergeCell ref="Q8:U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enableFormatConditionsCalculation="0"/>
  <dimension ref="B4:U98"/>
  <sheetViews>
    <sheetView workbookViewId="0">
      <pane xSplit="22" topLeftCell="W1" activePane="topRight" state="frozenSplit"/>
      <selection pane="topRight" activeCell="C32" sqref="C32"/>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81</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4"/>
      <c r="R9" s="4"/>
      <c r="S9" s="4"/>
      <c r="T9" s="4"/>
      <c r="U9" s="4"/>
    </row>
    <row r="10" spans="3:21" ht="18">
      <c r="C10" s="2" t="s">
        <v>82</v>
      </c>
      <c r="Q10" s="4"/>
      <c r="R10" s="4"/>
      <c r="S10" s="4"/>
      <c r="T10" s="4"/>
      <c r="U10" s="4"/>
    </row>
    <row r="11" spans="3:21" ht="18">
      <c r="C11" s="2" t="s">
        <v>83</v>
      </c>
      <c r="Q11" s="4"/>
      <c r="R11" s="4"/>
      <c r="S11" s="4"/>
      <c r="T11" s="4"/>
      <c r="U11" s="4"/>
    </row>
    <row r="12" spans="3:21" ht="18">
      <c r="C12" s="2"/>
      <c r="Q12" s="4"/>
      <c r="R12" s="4"/>
      <c r="S12" s="4"/>
      <c r="T12" s="4"/>
      <c r="U12" s="4"/>
    </row>
    <row r="13" spans="3:21" ht="18">
      <c r="C13" s="2" t="s">
        <v>1</v>
      </c>
      <c r="Q13" s="4"/>
      <c r="R13" s="4"/>
      <c r="S13" s="4"/>
      <c r="T13" s="4"/>
      <c r="U13" s="4"/>
    </row>
    <row r="14" spans="3:21" ht="18">
      <c r="C14" s="2" t="s">
        <v>84</v>
      </c>
      <c r="Q14" s="4"/>
      <c r="R14" s="4"/>
      <c r="S14" s="4"/>
      <c r="T14" s="4"/>
      <c r="U14" s="4"/>
    </row>
    <row r="15" spans="3:21" ht="18" customHeight="1">
      <c r="C15" s="2" t="s">
        <v>85</v>
      </c>
      <c r="Q15" s="4"/>
      <c r="R15" s="4"/>
      <c r="S15" s="4"/>
      <c r="T15" s="4"/>
      <c r="U15" s="4"/>
    </row>
    <row r="16" spans="3:21" ht="18">
      <c r="C16" s="2" t="s">
        <v>86</v>
      </c>
      <c r="Q16" s="4"/>
      <c r="R16" s="4"/>
      <c r="S16" s="4"/>
      <c r="T16" s="4"/>
      <c r="U16" s="4"/>
    </row>
    <row r="17" spans="2:21" ht="18" customHeight="1">
      <c r="Q17" s="4"/>
      <c r="R17" s="4"/>
      <c r="S17" s="4"/>
      <c r="T17" s="4"/>
      <c r="U17" s="4"/>
    </row>
    <row r="18" spans="2:21" ht="18">
      <c r="B18" s="2"/>
      <c r="C18" s="2" t="s">
        <v>2</v>
      </c>
      <c r="D18" s="2"/>
      <c r="E18" s="2"/>
      <c r="F18" s="2"/>
      <c r="G18" s="2"/>
      <c r="H18" s="2"/>
      <c r="Q18" s="4"/>
      <c r="R18" s="4"/>
      <c r="S18" s="4"/>
      <c r="T18" s="4"/>
      <c r="U18" s="4"/>
    </row>
    <row r="19" spans="2:21" ht="18">
      <c r="B19" s="2"/>
      <c r="C19" s="2" t="s">
        <v>87</v>
      </c>
      <c r="D19" s="2"/>
      <c r="E19" s="2"/>
      <c r="F19" s="2"/>
      <c r="G19" s="2"/>
      <c r="H19" s="2"/>
      <c r="Q19" s="4"/>
      <c r="R19" s="4"/>
      <c r="S19" s="4"/>
      <c r="T19" s="4"/>
      <c r="U19" s="4"/>
    </row>
    <row r="20" spans="2:21" ht="18">
      <c r="B20" s="2"/>
      <c r="C20" s="2" t="s">
        <v>88</v>
      </c>
      <c r="D20" s="2"/>
      <c r="E20" s="2"/>
      <c r="F20" s="2"/>
      <c r="G20" s="2"/>
      <c r="H20" s="2"/>
      <c r="Q20" s="4"/>
      <c r="R20" s="4"/>
      <c r="S20" s="4"/>
      <c r="T20" s="4"/>
      <c r="U20" s="4"/>
    </row>
    <row r="21" spans="2:21" ht="18">
      <c r="B21" s="2"/>
      <c r="C21" s="2" t="s">
        <v>14</v>
      </c>
      <c r="D21" s="2"/>
      <c r="E21" s="2"/>
      <c r="F21" s="2"/>
      <c r="G21" s="2"/>
      <c r="H21" s="2"/>
      <c r="Q21" s="4"/>
      <c r="R21" s="4"/>
      <c r="S21" s="4"/>
      <c r="T21" s="4"/>
      <c r="U21" s="4"/>
    </row>
    <row r="22" spans="2:21" ht="18">
      <c r="B22" s="2"/>
      <c r="C22" s="2"/>
      <c r="D22" s="2"/>
      <c r="E22" s="2"/>
      <c r="F22" s="2"/>
      <c r="G22" s="2"/>
      <c r="H22" s="2"/>
      <c r="Q22" s="4"/>
      <c r="R22" s="4"/>
      <c r="S22" s="4"/>
      <c r="T22" s="4"/>
      <c r="U22" s="4"/>
    </row>
    <row r="23" spans="2:21" ht="18">
      <c r="B23" s="2"/>
      <c r="C23" s="2" t="s">
        <v>89</v>
      </c>
      <c r="D23" s="2"/>
      <c r="E23" s="2"/>
      <c r="F23" s="2"/>
      <c r="G23" s="2"/>
      <c r="H23" s="2"/>
      <c r="Q23" s="4"/>
      <c r="R23" s="4"/>
      <c r="S23" s="4"/>
      <c r="T23" s="4"/>
      <c r="U23" s="4"/>
    </row>
    <row r="24" spans="2:21" ht="18" customHeight="1">
      <c r="B24" s="2"/>
      <c r="C24" s="2" t="s">
        <v>90</v>
      </c>
      <c r="D24" s="2"/>
      <c r="E24" s="2"/>
      <c r="F24" s="2"/>
      <c r="G24" s="2"/>
      <c r="H24" s="2"/>
      <c r="Q24" s="4"/>
      <c r="R24" s="4"/>
      <c r="S24" s="4"/>
      <c r="T24" s="4"/>
      <c r="U24" s="4"/>
    </row>
    <row r="25" spans="2:21" ht="18">
      <c r="B25" s="2"/>
      <c r="C25" s="2"/>
      <c r="D25" s="14" t="s">
        <v>3</v>
      </c>
      <c r="E25" s="14" t="s">
        <v>91</v>
      </c>
      <c r="F25" s="14" t="s">
        <v>92</v>
      </c>
      <c r="G25" s="13" t="s">
        <v>7</v>
      </c>
      <c r="H25" s="14"/>
      <c r="Q25" s="4"/>
      <c r="R25" s="4"/>
      <c r="S25" s="4"/>
      <c r="T25" s="4"/>
      <c r="U25" s="4"/>
    </row>
    <row r="26" spans="2:21" ht="18">
      <c r="B26" s="2" t="s">
        <v>8</v>
      </c>
      <c r="C26" s="15">
        <v>2</v>
      </c>
      <c r="D26" s="14">
        <v>0</v>
      </c>
      <c r="E26" s="14">
        <v>1</v>
      </c>
      <c r="F26" s="14">
        <v>2</v>
      </c>
      <c r="G26" s="14">
        <v>3</v>
      </c>
      <c r="H26" s="14"/>
      <c r="Q26" s="4"/>
      <c r="R26" s="4"/>
      <c r="S26" s="4"/>
      <c r="T26" s="4"/>
      <c r="U26" s="4"/>
    </row>
    <row r="27" spans="2:21" ht="18">
      <c r="B27" s="2"/>
      <c r="C27" s="2"/>
      <c r="D27" s="2"/>
      <c r="E27" s="2"/>
      <c r="F27" s="2"/>
      <c r="G27" s="2"/>
      <c r="H27" s="2"/>
      <c r="Q27" s="4"/>
      <c r="R27" s="4"/>
      <c r="S27" s="4"/>
      <c r="T27" s="4"/>
      <c r="U27" s="4"/>
    </row>
    <row r="28" spans="2:21" ht="18">
      <c r="B28" s="2"/>
      <c r="C28" s="2" t="s">
        <v>9</v>
      </c>
      <c r="D28" s="2"/>
      <c r="E28" s="2"/>
      <c r="F28" s="2"/>
      <c r="G28" s="2"/>
      <c r="H28" s="2"/>
      <c r="Q28" s="4"/>
      <c r="R28" s="4"/>
      <c r="S28" s="4"/>
      <c r="T28" s="4"/>
      <c r="U28" s="4"/>
    </row>
    <row r="29" spans="2:21" ht="18">
      <c r="B29" s="2"/>
      <c r="C29" s="2"/>
      <c r="D29" s="2"/>
      <c r="E29" s="2"/>
      <c r="F29" s="2"/>
      <c r="G29" s="2"/>
      <c r="H29" s="2"/>
      <c r="Q29" s="4"/>
      <c r="R29" s="4"/>
      <c r="S29" s="4"/>
      <c r="T29" s="4"/>
      <c r="U29" s="4"/>
    </row>
    <row r="30" spans="2:21" ht="18" customHeight="1">
      <c r="B30" s="2"/>
      <c r="C30" s="2" t="s">
        <v>90</v>
      </c>
      <c r="D30" s="2"/>
      <c r="E30" s="2"/>
      <c r="F30" s="2"/>
      <c r="G30" s="2"/>
      <c r="H30" s="2"/>
      <c r="Q30" s="4"/>
      <c r="R30" s="4"/>
      <c r="S30" s="4"/>
      <c r="T30" s="4"/>
      <c r="U30" s="4"/>
    </row>
    <row r="31" spans="2:21" ht="18">
      <c r="B31" s="2"/>
      <c r="C31" s="14"/>
      <c r="D31" s="14" t="s">
        <v>3</v>
      </c>
      <c r="E31" s="14" t="s">
        <v>91</v>
      </c>
      <c r="F31" s="14" t="s">
        <v>92</v>
      </c>
      <c r="G31" s="13" t="s">
        <v>7</v>
      </c>
      <c r="H31" s="14"/>
      <c r="I31" s="16"/>
      <c r="Q31" s="4"/>
      <c r="R31" s="4"/>
      <c r="S31" s="4"/>
      <c r="T31" s="4"/>
      <c r="U31" s="4"/>
    </row>
    <row r="32" spans="2:21" ht="18">
      <c r="B32" s="2" t="s">
        <v>10</v>
      </c>
      <c r="C32" s="18"/>
      <c r="D32" s="14">
        <v>0</v>
      </c>
      <c r="E32" s="14">
        <v>1</v>
      </c>
      <c r="F32" s="14">
        <v>2</v>
      </c>
      <c r="G32" s="14">
        <v>3</v>
      </c>
      <c r="H32" s="14"/>
      <c r="I32" s="16"/>
      <c r="Q32" s="4"/>
      <c r="R32" s="4"/>
      <c r="S32" s="4"/>
      <c r="T32" s="4"/>
      <c r="U32" s="4"/>
    </row>
    <row r="33" spans="2:21" ht="18" customHeight="1">
      <c r="B33" s="2"/>
      <c r="C33" s="2" t="s">
        <v>93</v>
      </c>
      <c r="D33" s="2"/>
      <c r="E33" s="2"/>
      <c r="F33" s="2"/>
      <c r="G33" s="2"/>
      <c r="H33" s="2"/>
      <c r="Q33" s="4"/>
      <c r="R33" s="4"/>
      <c r="S33" s="4"/>
      <c r="T33" s="4"/>
      <c r="U33" s="4"/>
    </row>
    <row r="34" spans="2:21" ht="18">
      <c r="B34" s="2"/>
      <c r="C34" s="14"/>
      <c r="D34" s="14" t="s">
        <v>3</v>
      </c>
      <c r="E34" s="14" t="s">
        <v>91</v>
      </c>
      <c r="F34" s="14" t="s">
        <v>92</v>
      </c>
      <c r="G34" s="13" t="s">
        <v>7</v>
      </c>
      <c r="H34" s="14"/>
      <c r="Q34" s="4"/>
      <c r="R34" s="4"/>
      <c r="S34" s="4"/>
      <c r="T34" s="4"/>
      <c r="U34" s="4"/>
    </row>
    <row r="35" spans="2:21" ht="18">
      <c r="B35" s="2" t="s">
        <v>10</v>
      </c>
      <c r="C35" s="19"/>
      <c r="D35" s="14">
        <v>0</v>
      </c>
      <c r="E35" s="14">
        <v>1</v>
      </c>
      <c r="F35" s="14">
        <v>2</v>
      </c>
      <c r="G35" s="14">
        <v>3</v>
      </c>
      <c r="H35" s="14"/>
      <c r="Q35" s="4"/>
      <c r="R35" s="4"/>
      <c r="S35" s="4"/>
      <c r="T35" s="4"/>
      <c r="U35" s="4"/>
    </row>
    <row r="36" spans="2:21" ht="18" customHeight="1">
      <c r="B36" s="2"/>
      <c r="C36" s="2" t="s">
        <v>94</v>
      </c>
      <c r="D36" s="2"/>
      <c r="E36" s="2"/>
      <c r="F36" s="2"/>
      <c r="G36" s="2"/>
      <c r="H36" s="2"/>
      <c r="Q36" s="4"/>
      <c r="R36" s="4"/>
      <c r="S36" s="4"/>
      <c r="T36" s="4"/>
      <c r="U36" s="4"/>
    </row>
    <row r="37" spans="2:21" ht="18">
      <c r="B37" s="2"/>
      <c r="C37" s="14"/>
      <c r="D37" s="14" t="s">
        <v>3</v>
      </c>
      <c r="E37" s="14" t="s">
        <v>91</v>
      </c>
      <c r="F37" s="14" t="s">
        <v>92</v>
      </c>
      <c r="G37" s="13" t="s">
        <v>7</v>
      </c>
      <c r="H37" s="14"/>
      <c r="Q37" s="4"/>
      <c r="R37" s="4"/>
      <c r="S37" s="4"/>
      <c r="T37" s="4"/>
      <c r="U37" s="4"/>
    </row>
    <row r="38" spans="2:21" ht="18">
      <c r="B38" s="2" t="s">
        <v>10</v>
      </c>
      <c r="C38" s="19"/>
      <c r="D38" s="14">
        <v>0</v>
      </c>
      <c r="E38" s="14">
        <v>1</v>
      </c>
      <c r="F38" s="14">
        <v>2</v>
      </c>
      <c r="G38" s="14">
        <v>3</v>
      </c>
      <c r="H38" s="14"/>
      <c r="Q38" s="4"/>
      <c r="R38" s="4"/>
      <c r="S38" s="4"/>
      <c r="T38" s="4"/>
      <c r="U38" s="4"/>
    </row>
    <row r="39" spans="2:21" ht="18" customHeight="1">
      <c r="B39" s="2"/>
      <c r="C39" s="2" t="s">
        <v>95</v>
      </c>
      <c r="D39" s="2"/>
      <c r="E39" s="2"/>
      <c r="F39" s="2"/>
      <c r="G39" s="2"/>
      <c r="H39" s="2"/>
      <c r="Q39" s="4"/>
      <c r="R39" s="4"/>
      <c r="S39" s="4"/>
      <c r="T39" s="4"/>
      <c r="U39" s="4"/>
    </row>
    <row r="40" spans="2:21" ht="18">
      <c r="B40" s="2"/>
      <c r="C40" s="14"/>
      <c r="D40" s="14" t="s">
        <v>3</v>
      </c>
      <c r="E40" s="14" t="s">
        <v>91</v>
      </c>
      <c r="F40" s="14" t="s">
        <v>92</v>
      </c>
      <c r="G40" s="13" t="s">
        <v>7</v>
      </c>
      <c r="H40" s="14"/>
      <c r="Q40" s="4"/>
      <c r="R40" s="4"/>
      <c r="S40" s="4"/>
      <c r="T40" s="4"/>
      <c r="U40" s="4"/>
    </row>
    <row r="41" spans="2:21" ht="18">
      <c r="B41" s="2" t="s">
        <v>10</v>
      </c>
      <c r="C41" s="19"/>
      <c r="D41" s="14">
        <v>0</v>
      </c>
      <c r="E41" s="14">
        <v>1</v>
      </c>
      <c r="F41" s="14">
        <v>2</v>
      </c>
      <c r="G41" s="14">
        <v>3</v>
      </c>
      <c r="H41" s="14"/>
      <c r="Q41" s="4"/>
      <c r="R41" s="4"/>
      <c r="S41" s="4"/>
      <c r="T41" s="4"/>
      <c r="U41" s="4"/>
    </row>
    <row r="42" spans="2:21" ht="18" customHeight="1">
      <c r="B42" s="2"/>
      <c r="C42" s="5" t="s">
        <v>96</v>
      </c>
      <c r="D42" s="2"/>
      <c r="E42" s="2"/>
      <c r="F42" s="2"/>
      <c r="G42" s="2"/>
      <c r="H42" s="2"/>
      <c r="Q42" s="4"/>
      <c r="R42" s="4"/>
      <c r="S42" s="4"/>
      <c r="T42" s="4"/>
      <c r="U42" s="4"/>
    </row>
    <row r="43" spans="2:21" ht="18">
      <c r="B43" s="2"/>
      <c r="C43" s="17"/>
      <c r="D43" s="14" t="s">
        <v>3</v>
      </c>
      <c r="E43" s="14" t="s">
        <v>91</v>
      </c>
      <c r="F43" s="14" t="s">
        <v>92</v>
      </c>
      <c r="G43" s="13" t="s">
        <v>7</v>
      </c>
      <c r="H43" s="14"/>
      <c r="Q43" s="4"/>
      <c r="R43" s="4"/>
      <c r="S43" s="4"/>
      <c r="T43" s="4"/>
      <c r="U43" s="4"/>
    </row>
    <row r="44" spans="2:21" ht="18">
      <c r="B44" s="2" t="s">
        <v>10</v>
      </c>
      <c r="C44" s="19"/>
      <c r="D44" s="14">
        <v>0</v>
      </c>
      <c r="E44" s="14">
        <v>1</v>
      </c>
      <c r="F44" s="14">
        <v>2</v>
      </c>
      <c r="G44" s="14">
        <v>3</v>
      </c>
      <c r="H44" s="14"/>
      <c r="Q44" s="4"/>
      <c r="R44" s="4"/>
      <c r="S44" s="4"/>
      <c r="T44" s="4"/>
      <c r="U44" s="4"/>
    </row>
    <row r="45" spans="2:21" ht="18" customHeight="1">
      <c r="B45" s="2"/>
      <c r="C45" s="2" t="s">
        <v>97</v>
      </c>
      <c r="D45" s="2"/>
      <c r="E45" s="2"/>
      <c r="F45" s="2"/>
      <c r="G45" s="2"/>
      <c r="H45" s="2"/>
      <c r="Q45" s="4"/>
      <c r="R45" s="4"/>
      <c r="S45" s="4"/>
      <c r="T45" s="4"/>
      <c r="U45" s="4"/>
    </row>
    <row r="46" spans="2:21" ht="18">
      <c r="B46" s="2"/>
      <c r="C46" s="14"/>
      <c r="D46" s="14" t="s">
        <v>3</v>
      </c>
      <c r="E46" s="14" t="s">
        <v>91</v>
      </c>
      <c r="F46" s="14" t="s">
        <v>92</v>
      </c>
      <c r="G46" s="13" t="s">
        <v>7</v>
      </c>
      <c r="H46" s="14"/>
      <c r="Q46" s="4"/>
      <c r="R46" s="4"/>
      <c r="S46" s="4"/>
      <c r="T46" s="4"/>
      <c r="U46" s="4"/>
    </row>
    <row r="47" spans="2:21" ht="18">
      <c r="B47" s="2" t="s">
        <v>10</v>
      </c>
      <c r="C47" s="19"/>
      <c r="D47" s="14">
        <v>0</v>
      </c>
      <c r="E47" s="14">
        <v>1</v>
      </c>
      <c r="F47" s="14">
        <v>2</v>
      </c>
      <c r="G47" s="14">
        <v>3</v>
      </c>
      <c r="H47" s="14"/>
      <c r="Q47" s="4"/>
      <c r="R47" s="4"/>
      <c r="S47" s="4"/>
      <c r="T47" s="4"/>
      <c r="U47" s="4"/>
    </row>
    <row r="48" spans="2:21" ht="18" customHeight="1">
      <c r="B48" s="2"/>
      <c r="C48" s="2" t="s">
        <v>98</v>
      </c>
      <c r="D48" s="2"/>
      <c r="E48" s="2"/>
      <c r="F48" s="2"/>
      <c r="G48" s="2"/>
      <c r="H48" s="2"/>
      <c r="Q48" s="4"/>
      <c r="R48" s="4"/>
      <c r="S48" s="4"/>
      <c r="T48" s="4"/>
      <c r="U48" s="4"/>
    </row>
    <row r="49" spans="2:21" ht="18">
      <c r="B49" s="2"/>
      <c r="C49" s="14"/>
      <c r="D49" s="14" t="s">
        <v>3</v>
      </c>
      <c r="E49" s="14" t="s">
        <v>91</v>
      </c>
      <c r="F49" s="14" t="s">
        <v>92</v>
      </c>
      <c r="G49" s="13" t="s">
        <v>7</v>
      </c>
      <c r="H49" s="14"/>
      <c r="Q49" s="4"/>
      <c r="R49" s="4"/>
      <c r="S49" s="4"/>
      <c r="T49" s="4"/>
      <c r="U49" s="4"/>
    </row>
    <row r="50" spans="2:21" ht="18">
      <c r="B50" s="2" t="s">
        <v>10</v>
      </c>
      <c r="C50" s="19"/>
      <c r="D50" s="14">
        <v>0</v>
      </c>
      <c r="E50" s="14">
        <v>1</v>
      </c>
      <c r="F50" s="14">
        <v>2</v>
      </c>
      <c r="G50" s="14">
        <v>3</v>
      </c>
      <c r="H50" s="14"/>
      <c r="Q50" s="4"/>
      <c r="R50" s="4"/>
      <c r="S50" s="4"/>
      <c r="T50" s="4"/>
      <c r="U50" s="4"/>
    </row>
    <row r="51" spans="2:21" ht="18" customHeight="1">
      <c r="B51" s="2"/>
      <c r="C51" s="2" t="s">
        <v>99</v>
      </c>
      <c r="D51" s="2"/>
      <c r="E51" s="2"/>
      <c r="F51" s="2"/>
      <c r="G51" s="2"/>
      <c r="H51" s="2"/>
      <c r="Q51" s="4"/>
      <c r="R51" s="4"/>
      <c r="S51" s="4"/>
      <c r="T51" s="4"/>
      <c r="U51" s="4"/>
    </row>
    <row r="52" spans="2:21" ht="18">
      <c r="B52" s="2"/>
      <c r="C52" s="14"/>
      <c r="D52" s="14" t="s">
        <v>3</v>
      </c>
      <c r="E52" s="14" t="s">
        <v>91</v>
      </c>
      <c r="F52" s="14" t="s">
        <v>92</v>
      </c>
      <c r="G52" s="13" t="s">
        <v>7</v>
      </c>
      <c r="H52" s="14"/>
      <c r="Q52" s="4"/>
      <c r="R52" s="4"/>
      <c r="S52" s="4"/>
      <c r="T52" s="4"/>
      <c r="U52" s="4"/>
    </row>
    <row r="53" spans="2:21" ht="18">
      <c r="B53" s="2" t="s">
        <v>10</v>
      </c>
      <c r="C53" s="19"/>
      <c r="D53" s="14">
        <v>0</v>
      </c>
      <c r="E53" s="14">
        <v>1</v>
      </c>
      <c r="F53" s="14">
        <v>2</v>
      </c>
      <c r="G53" s="14">
        <v>3</v>
      </c>
      <c r="H53" s="14"/>
      <c r="Q53" s="4"/>
      <c r="R53" s="4"/>
      <c r="S53" s="4"/>
      <c r="T53" s="4"/>
      <c r="U53" s="4"/>
    </row>
    <row r="54" spans="2:21" ht="18" customHeight="1">
      <c r="B54" s="2"/>
      <c r="C54" s="2" t="s">
        <v>100</v>
      </c>
      <c r="D54" s="2"/>
      <c r="E54" s="2"/>
      <c r="F54" s="2"/>
      <c r="G54" s="2"/>
      <c r="H54" s="2"/>
      <c r="Q54" s="4"/>
      <c r="R54" s="4"/>
      <c r="S54" s="4"/>
      <c r="T54" s="4"/>
      <c r="U54" s="4"/>
    </row>
    <row r="55" spans="2:21" ht="18">
      <c r="B55" s="2"/>
      <c r="C55" s="14"/>
      <c r="D55" s="14" t="s">
        <v>3</v>
      </c>
      <c r="E55" s="14" t="s">
        <v>91</v>
      </c>
      <c r="F55" s="14" t="s">
        <v>92</v>
      </c>
      <c r="G55" s="13" t="s">
        <v>7</v>
      </c>
      <c r="H55" s="14"/>
      <c r="Q55" s="4"/>
      <c r="R55" s="4"/>
      <c r="S55" s="4"/>
      <c r="T55" s="4"/>
      <c r="U55" s="4"/>
    </row>
    <row r="56" spans="2:21" ht="18">
      <c r="B56" s="2" t="s">
        <v>10</v>
      </c>
      <c r="C56" s="19"/>
      <c r="D56" s="14">
        <v>0</v>
      </c>
      <c r="E56" s="14">
        <v>1</v>
      </c>
      <c r="F56" s="14">
        <v>2</v>
      </c>
      <c r="G56" s="14">
        <v>3</v>
      </c>
      <c r="H56" s="14"/>
      <c r="Q56" s="4"/>
      <c r="R56" s="4"/>
      <c r="S56" s="4"/>
      <c r="T56" s="4"/>
      <c r="U56" s="4"/>
    </row>
    <row r="57" spans="2:21" ht="18" customHeight="1">
      <c r="B57" s="2"/>
      <c r="C57" s="2" t="s">
        <v>101</v>
      </c>
      <c r="D57" s="2"/>
      <c r="E57" s="2"/>
      <c r="F57" s="2"/>
      <c r="G57" s="2"/>
      <c r="H57" s="2"/>
      <c r="Q57" s="4"/>
      <c r="R57" s="4"/>
      <c r="S57" s="4"/>
      <c r="T57" s="4"/>
      <c r="U57" s="4"/>
    </row>
    <row r="58" spans="2:21" ht="18">
      <c r="B58" s="2"/>
      <c r="C58" s="14"/>
      <c r="D58" s="14" t="s">
        <v>3</v>
      </c>
      <c r="E58" s="14" t="s">
        <v>91</v>
      </c>
      <c r="F58" s="14" t="s">
        <v>92</v>
      </c>
      <c r="G58" s="13" t="s">
        <v>7</v>
      </c>
      <c r="H58" s="14"/>
      <c r="Q58" s="4"/>
      <c r="R58" s="4"/>
      <c r="S58" s="4"/>
      <c r="T58" s="4"/>
      <c r="U58" s="4"/>
    </row>
    <row r="59" spans="2:21" ht="18">
      <c r="B59" s="2" t="s">
        <v>10</v>
      </c>
      <c r="C59" s="19"/>
      <c r="D59" s="14">
        <v>0</v>
      </c>
      <c r="E59" s="14">
        <v>1</v>
      </c>
      <c r="F59" s="14">
        <v>2</v>
      </c>
      <c r="G59" s="14">
        <v>3</v>
      </c>
      <c r="H59" s="14"/>
      <c r="Q59" s="4"/>
      <c r="R59" s="4"/>
      <c r="S59" s="4"/>
      <c r="T59" s="4"/>
      <c r="U59" s="4"/>
    </row>
    <row r="60" spans="2:21" ht="18" customHeight="1">
      <c r="B60" s="2"/>
      <c r="C60" s="2" t="s">
        <v>102</v>
      </c>
      <c r="D60" s="2"/>
      <c r="E60" s="2"/>
      <c r="F60" s="2"/>
      <c r="G60" s="2"/>
      <c r="H60" s="2"/>
      <c r="Q60" s="4"/>
      <c r="R60" s="4"/>
      <c r="S60" s="4"/>
      <c r="T60" s="4"/>
      <c r="U60" s="4"/>
    </row>
    <row r="61" spans="2:21" ht="18">
      <c r="B61" s="2"/>
      <c r="C61" s="14"/>
      <c r="D61" s="14" t="s">
        <v>3</v>
      </c>
      <c r="E61" s="14" t="s">
        <v>91</v>
      </c>
      <c r="F61" s="14" t="s">
        <v>92</v>
      </c>
      <c r="G61" s="13" t="s">
        <v>7</v>
      </c>
      <c r="H61" s="14"/>
    </row>
    <row r="62" spans="2:21" ht="18">
      <c r="B62" s="2" t="s">
        <v>10</v>
      </c>
      <c r="C62" s="19"/>
      <c r="D62" s="14">
        <v>0</v>
      </c>
      <c r="E62" s="14">
        <v>1</v>
      </c>
      <c r="F62" s="14">
        <v>2</v>
      </c>
      <c r="G62" s="14">
        <v>3</v>
      </c>
      <c r="H62" s="14"/>
    </row>
    <row r="63" spans="2:21" ht="18" customHeight="1">
      <c r="B63" s="2"/>
      <c r="C63" s="2" t="s">
        <v>103</v>
      </c>
      <c r="D63" s="2"/>
      <c r="E63" s="2"/>
      <c r="F63" s="2"/>
      <c r="G63" s="2"/>
      <c r="H63" s="2"/>
    </row>
    <row r="64" spans="2:21" ht="18">
      <c r="B64" s="2"/>
      <c r="C64" s="14"/>
      <c r="D64" s="14" t="s">
        <v>3</v>
      </c>
      <c r="E64" s="14" t="s">
        <v>91</v>
      </c>
      <c r="F64" s="14" t="s">
        <v>92</v>
      </c>
      <c r="G64" s="13" t="s">
        <v>7</v>
      </c>
      <c r="H64" s="14"/>
    </row>
    <row r="65" spans="2:8" ht="18">
      <c r="B65" s="2" t="s">
        <v>10</v>
      </c>
      <c r="C65" s="19"/>
      <c r="D65" s="14">
        <v>0</v>
      </c>
      <c r="E65" s="14">
        <v>1</v>
      </c>
      <c r="F65" s="14">
        <v>2</v>
      </c>
      <c r="G65" s="14">
        <v>3</v>
      </c>
      <c r="H65" s="14"/>
    </row>
    <row r="66" spans="2:8" ht="18" customHeight="1">
      <c r="B66" s="2"/>
      <c r="C66" s="2" t="s">
        <v>104</v>
      </c>
      <c r="D66" s="2"/>
      <c r="E66" s="2"/>
      <c r="F66" s="2"/>
      <c r="G66" s="2"/>
      <c r="H66" s="2"/>
    </row>
    <row r="67" spans="2:8" ht="18">
      <c r="B67" s="2"/>
      <c r="C67" s="14"/>
      <c r="D67" s="14" t="s">
        <v>3</v>
      </c>
      <c r="E67" s="14" t="s">
        <v>91</v>
      </c>
      <c r="F67" s="14" t="s">
        <v>92</v>
      </c>
      <c r="G67" s="13" t="s">
        <v>7</v>
      </c>
      <c r="H67" s="14"/>
    </row>
    <row r="68" spans="2:8" ht="18">
      <c r="B68" s="2" t="s">
        <v>10</v>
      </c>
      <c r="C68" s="19"/>
      <c r="D68" s="14">
        <v>0</v>
      </c>
      <c r="E68" s="14">
        <v>1</v>
      </c>
      <c r="F68" s="14">
        <v>2</v>
      </c>
      <c r="G68" s="14">
        <v>3</v>
      </c>
      <c r="H68" s="14"/>
    </row>
    <row r="69" spans="2:8" ht="18" customHeight="1">
      <c r="B69" s="2"/>
      <c r="C69" s="2" t="s">
        <v>105</v>
      </c>
      <c r="D69" s="2"/>
      <c r="E69" s="2"/>
      <c r="F69" s="2"/>
      <c r="G69" s="2"/>
      <c r="H69" s="2"/>
    </row>
    <row r="70" spans="2:8" ht="18">
      <c r="B70" s="2"/>
      <c r="C70" s="14"/>
      <c r="D70" s="14" t="s">
        <v>3</v>
      </c>
      <c r="E70" s="14" t="s">
        <v>91</v>
      </c>
      <c r="F70" s="14" t="s">
        <v>92</v>
      </c>
      <c r="G70" s="13" t="s">
        <v>7</v>
      </c>
      <c r="H70" s="14"/>
    </row>
    <row r="71" spans="2:8" ht="18">
      <c r="B71" s="2" t="s">
        <v>10</v>
      </c>
      <c r="C71" s="19"/>
      <c r="D71" s="14">
        <v>0</v>
      </c>
      <c r="E71" s="14">
        <v>1</v>
      </c>
      <c r="F71" s="14">
        <v>2</v>
      </c>
      <c r="G71" s="14">
        <v>3</v>
      </c>
      <c r="H71" s="14"/>
    </row>
    <row r="72" spans="2:8" ht="18" customHeight="1">
      <c r="B72" s="2"/>
      <c r="C72" s="2" t="s">
        <v>106</v>
      </c>
      <c r="D72" s="2"/>
      <c r="E72" s="2"/>
      <c r="F72" s="2"/>
      <c r="G72" s="2"/>
      <c r="H72" s="2"/>
    </row>
    <row r="73" spans="2:8" ht="18">
      <c r="B73" s="2"/>
      <c r="C73" s="14"/>
      <c r="D73" s="14" t="s">
        <v>3</v>
      </c>
      <c r="E73" s="14" t="s">
        <v>91</v>
      </c>
      <c r="F73" s="14" t="s">
        <v>92</v>
      </c>
      <c r="G73" s="13" t="s">
        <v>7</v>
      </c>
      <c r="H73" s="14"/>
    </row>
    <row r="74" spans="2:8" ht="18">
      <c r="B74" s="2" t="s">
        <v>10</v>
      </c>
      <c r="C74" s="19"/>
      <c r="D74" s="14">
        <v>0</v>
      </c>
      <c r="E74" s="14">
        <v>1</v>
      </c>
      <c r="F74" s="14">
        <v>2</v>
      </c>
      <c r="G74" s="14">
        <v>3</v>
      </c>
      <c r="H74" s="14"/>
    </row>
    <row r="75" spans="2:8" ht="18" customHeight="1">
      <c r="B75" s="2"/>
      <c r="C75" s="2" t="s">
        <v>107</v>
      </c>
      <c r="D75" s="2"/>
      <c r="E75" s="2"/>
      <c r="F75" s="2"/>
      <c r="G75" s="2"/>
      <c r="H75" s="2"/>
    </row>
    <row r="76" spans="2:8" ht="18">
      <c r="B76" s="2"/>
      <c r="C76" s="14"/>
      <c r="D76" s="14" t="s">
        <v>3</v>
      </c>
      <c r="E76" s="14" t="s">
        <v>91</v>
      </c>
      <c r="F76" s="14" t="s">
        <v>92</v>
      </c>
      <c r="G76" s="13" t="s">
        <v>7</v>
      </c>
      <c r="H76" s="14"/>
    </row>
    <row r="77" spans="2:8" ht="18">
      <c r="B77" s="2" t="s">
        <v>10</v>
      </c>
      <c r="C77" s="19"/>
      <c r="D77" s="14">
        <v>0</v>
      </c>
      <c r="E77" s="14">
        <v>1</v>
      </c>
      <c r="F77" s="14">
        <v>2</v>
      </c>
      <c r="G77" s="14">
        <v>3</v>
      </c>
      <c r="H77" s="14"/>
    </row>
    <row r="78" spans="2:8" ht="18" customHeight="1">
      <c r="B78" s="2"/>
      <c r="C78" s="2" t="s">
        <v>108</v>
      </c>
      <c r="D78" s="2"/>
      <c r="E78" s="2"/>
      <c r="F78" s="2"/>
      <c r="G78" s="2"/>
      <c r="H78" s="2"/>
    </row>
    <row r="79" spans="2:8" ht="18">
      <c r="B79" s="2"/>
      <c r="C79" s="14"/>
      <c r="D79" s="14" t="s">
        <v>3</v>
      </c>
      <c r="E79" s="14" t="s">
        <v>91</v>
      </c>
      <c r="F79" s="14" t="s">
        <v>92</v>
      </c>
      <c r="G79" s="13" t="s">
        <v>7</v>
      </c>
      <c r="H79" s="14"/>
    </row>
    <row r="80" spans="2:8" ht="18">
      <c r="B80" s="2" t="s">
        <v>10</v>
      </c>
      <c r="C80" s="19"/>
      <c r="D80" s="14">
        <v>0</v>
      </c>
      <c r="E80" s="14">
        <v>1</v>
      </c>
      <c r="F80" s="14">
        <v>2</v>
      </c>
      <c r="G80" s="14">
        <v>3</v>
      </c>
      <c r="H80" s="14"/>
    </row>
    <row r="81" spans="2:8" ht="18" customHeight="1">
      <c r="B81" s="2"/>
      <c r="C81" s="2" t="s">
        <v>109</v>
      </c>
      <c r="D81" s="2"/>
      <c r="E81" s="2"/>
      <c r="F81" s="2"/>
      <c r="G81" s="2"/>
      <c r="H81" s="2"/>
    </row>
    <row r="82" spans="2:8" ht="18">
      <c r="B82" s="2"/>
      <c r="C82" s="14"/>
      <c r="D82" s="14" t="s">
        <v>3</v>
      </c>
      <c r="E82" s="14" t="s">
        <v>91</v>
      </c>
      <c r="F82" s="14" t="s">
        <v>92</v>
      </c>
      <c r="G82" s="13" t="s">
        <v>7</v>
      </c>
      <c r="H82" s="14"/>
    </row>
    <row r="83" spans="2:8" ht="18">
      <c r="B83" s="2" t="s">
        <v>10</v>
      </c>
      <c r="C83" s="19"/>
      <c r="D83" s="14">
        <v>0</v>
      </c>
      <c r="E83" s="14">
        <v>1</v>
      </c>
      <c r="F83" s="14">
        <v>2</v>
      </c>
      <c r="G83" s="14">
        <v>3</v>
      </c>
      <c r="H83" s="14"/>
    </row>
    <row r="84" spans="2:8" ht="18" customHeight="1">
      <c r="B84" s="2"/>
      <c r="C84" s="2" t="s">
        <v>110</v>
      </c>
      <c r="D84" s="2"/>
      <c r="E84" s="2"/>
      <c r="F84" s="2"/>
      <c r="G84" s="2"/>
      <c r="H84" s="2"/>
    </row>
    <row r="85" spans="2:8" ht="18">
      <c r="B85" s="2"/>
      <c r="C85" s="14"/>
      <c r="D85" s="14" t="s">
        <v>3</v>
      </c>
      <c r="E85" s="14" t="s">
        <v>91</v>
      </c>
      <c r="F85" s="14" t="s">
        <v>92</v>
      </c>
      <c r="G85" s="13" t="s">
        <v>7</v>
      </c>
      <c r="H85" s="14"/>
    </row>
    <row r="86" spans="2:8" ht="18">
      <c r="B86" s="2" t="s">
        <v>10</v>
      </c>
      <c r="C86" s="19"/>
      <c r="D86" s="14">
        <v>0</v>
      </c>
      <c r="E86" s="14">
        <v>1</v>
      </c>
      <c r="F86" s="14">
        <v>2</v>
      </c>
      <c r="G86" s="14">
        <v>3</v>
      </c>
      <c r="H86" s="14"/>
    </row>
    <row r="87" spans="2:8" ht="18" customHeight="1">
      <c r="B87" s="2"/>
      <c r="C87" s="2" t="s">
        <v>111</v>
      </c>
      <c r="D87" s="2"/>
      <c r="E87" s="2"/>
      <c r="F87" s="2"/>
      <c r="G87" s="2"/>
      <c r="H87" s="2"/>
    </row>
    <row r="88" spans="2:8" ht="18">
      <c r="B88" s="2"/>
      <c r="C88" s="14"/>
      <c r="D88" s="14" t="s">
        <v>3</v>
      </c>
      <c r="E88" s="14" t="s">
        <v>91</v>
      </c>
      <c r="F88" s="14" t="s">
        <v>92</v>
      </c>
      <c r="G88" s="13" t="s">
        <v>7</v>
      </c>
      <c r="H88" s="14"/>
    </row>
    <row r="89" spans="2:8" ht="18">
      <c r="B89" s="2" t="s">
        <v>10</v>
      </c>
      <c r="C89" s="19"/>
      <c r="D89" s="14">
        <v>0</v>
      </c>
      <c r="E89" s="14">
        <v>1</v>
      </c>
      <c r="F89" s="14">
        <v>2</v>
      </c>
      <c r="G89" s="14">
        <v>3</v>
      </c>
      <c r="H89" s="14"/>
    </row>
    <row r="90" spans="2:8" ht="18" customHeight="1">
      <c r="B90" s="2"/>
      <c r="C90" s="2" t="s">
        <v>112</v>
      </c>
      <c r="D90" s="2"/>
      <c r="E90" s="2"/>
      <c r="F90" s="2"/>
      <c r="G90" s="2"/>
      <c r="H90" s="2"/>
    </row>
    <row r="91" spans="2:8" ht="18">
      <c r="B91" s="2"/>
      <c r="C91" s="2"/>
      <c r="D91" s="14" t="s">
        <v>3</v>
      </c>
      <c r="E91" s="14" t="s">
        <v>91</v>
      </c>
      <c r="F91" s="14" t="s">
        <v>92</v>
      </c>
      <c r="G91" s="13" t="s">
        <v>7</v>
      </c>
      <c r="H91" s="2"/>
    </row>
    <row r="92" spans="2:8" ht="18">
      <c r="B92" s="2" t="s">
        <v>10</v>
      </c>
      <c r="C92" s="19"/>
      <c r="D92" s="14">
        <v>0</v>
      </c>
      <c r="E92" s="14">
        <v>1</v>
      </c>
      <c r="F92" s="14">
        <v>2</v>
      </c>
      <c r="G92" s="14">
        <v>3</v>
      </c>
      <c r="H92" s="2"/>
    </row>
    <row r="94" spans="2:8" ht="18">
      <c r="C94" s="2" t="s">
        <v>113</v>
      </c>
      <c r="D94" s="2"/>
      <c r="E94" s="12">
        <f>C38+C44+C59+C77+C80+C92+C68</f>
        <v>0</v>
      </c>
    </row>
    <row r="95" spans="2:8" ht="18">
      <c r="C95" s="2" t="s">
        <v>114</v>
      </c>
      <c r="D95" s="2"/>
      <c r="E95" s="12">
        <f>C35+C41+C50+C56+C74+C86+C89</f>
        <v>0</v>
      </c>
    </row>
    <row r="96" spans="2:8" ht="18">
      <c r="C96" s="2" t="s">
        <v>115</v>
      </c>
      <c r="D96" s="2"/>
      <c r="E96" s="12">
        <f>C32+C47+C53+C62+C65+C71+C83</f>
        <v>0</v>
      </c>
    </row>
    <row r="98" spans="3:3" ht="18">
      <c r="C98" s="2" t="s">
        <v>116</v>
      </c>
    </row>
  </sheetData>
  <sheetProtection password="C075" sheet="1" objects="1" scenarios="1" selectLockedCells="1"/>
  <mergeCells count="2">
    <mergeCell ref="E4:O5"/>
    <mergeCell ref="Q8:U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enableFormatConditionsCalculation="0"/>
  <dimension ref="B4:U103"/>
  <sheetViews>
    <sheetView workbookViewId="0">
      <pane xSplit="22" topLeftCell="W1" activePane="topRight" state="frozenSplit"/>
      <selection pane="topRight" activeCell="C35" sqref="C35"/>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117</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4"/>
      <c r="R9" s="4"/>
      <c r="S9" s="4"/>
      <c r="T9" s="4"/>
      <c r="U9" s="4"/>
    </row>
    <row r="10" spans="3:21" ht="18">
      <c r="C10" s="2" t="s">
        <v>82</v>
      </c>
      <c r="Q10" s="4"/>
      <c r="R10" s="4"/>
      <c r="S10" s="4"/>
      <c r="T10" s="4"/>
      <c r="U10" s="4"/>
    </row>
    <row r="11" spans="3:21" ht="18">
      <c r="C11" s="2" t="s">
        <v>83</v>
      </c>
      <c r="Q11" s="4"/>
      <c r="R11" s="4"/>
      <c r="S11" s="4"/>
      <c r="T11" s="4"/>
      <c r="U11" s="4"/>
    </row>
    <row r="12" spans="3:21" ht="18">
      <c r="C12" s="2" t="s">
        <v>118</v>
      </c>
      <c r="Q12" s="4"/>
      <c r="R12" s="4"/>
      <c r="S12" s="4"/>
      <c r="T12" s="4"/>
      <c r="U12" s="4"/>
    </row>
    <row r="13" spans="3:21" ht="18">
      <c r="C13" s="2"/>
      <c r="Q13" s="4"/>
      <c r="R13" s="4"/>
      <c r="S13" s="4"/>
      <c r="T13" s="4"/>
      <c r="U13" s="4"/>
    </row>
    <row r="14" spans="3:21" ht="18">
      <c r="C14" s="2" t="s">
        <v>1</v>
      </c>
      <c r="Q14" s="4"/>
      <c r="R14" s="4"/>
      <c r="S14" s="4"/>
      <c r="T14" s="4"/>
      <c r="U14" s="4"/>
    </row>
    <row r="15" spans="3:21" ht="18" customHeight="1">
      <c r="C15" s="2" t="s">
        <v>120</v>
      </c>
      <c r="Q15" s="4"/>
      <c r="R15" s="4"/>
      <c r="S15" s="4"/>
      <c r="T15" s="4"/>
      <c r="U15" s="4"/>
    </row>
    <row r="16" spans="3:21" ht="18" customHeight="1">
      <c r="C16" s="2" t="s">
        <v>119</v>
      </c>
      <c r="Q16" s="4"/>
      <c r="R16" s="4"/>
      <c r="S16" s="4"/>
      <c r="T16" s="4"/>
      <c r="U16" s="4"/>
    </row>
    <row r="17" spans="2:21" ht="18" customHeight="1">
      <c r="C17" s="167" t="s">
        <v>572</v>
      </c>
      <c r="D17" s="167"/>
      <c r="E17" s="167"/>
      <c r="F17" s="167"/>
      <c r="G17" s="167"/>
      <c r="H17" s="167"/>
      <c r="I17" s="167"/>
      <c r="J17" s="167"/>
      <c r="K17" s="167"/>
      <c r="L17" s="167"/>
      <c r="M17" s="167"/>
      <c r="N17" s="167"/>
      <c r="O17" s="167"/>
      <c r="P17" s="167"/>
      <c r="Q17" s="167"/>
      <c r="R17" s="167"/>
      <c r="S17" s="167"/>
      <c r="T17" s="167"/>
      <c r="U17" s="167"/>
    </row>
    <row r="18" spans="2:21" ht="18" customHeight="1">
      <c r="B18" s="2"/>
      <c r="C18" s="2" t="s">
        <v>340</v>
      </c>
      <c r="Q18" s="4"/>
      <c r="R18" s="4"/>
      <c r="S18" s="4"/>
      <c r="T18" s="4"/>
      <c r="U18" s="4"/>
    </row>
    <row r="19" spans="2:21" ht="18" customHeight="1">
      <c r="C19" s="2"/>
      <c r="Q19" s="4"/>
      <c r="R19" s="4"/>
      <c r="S19" s="4"/>
      <c r="T19" s="4"/>
      <c r="U19" s="4"/>
    </row>
    <row r="20" spans="2:21" ht="18">
      <c r="B20" s="2"/>
      <c r="C20" s="2" t="s">
        <v>2</v>
      </c>
      <c r="D20" s="2"/>
      <c r="E20" s="2"/>
      <c r="F20" s="2"/>
      <c r="G20" s="2"/>
      <c r="H20" s="2"/>
      <c r="Q20" s="4"/>
      <c r="R20" s="4"/>
      <c r="S20" s="4"/>
      <c r="T20" s="4"/>
      <c r="U20" s="4"/>
    </row>
    <row r="21" spans="2:21" ht="18" customHeight="1">
      <c r="B21" s="2"/>
      <c r="C21" s="2" t="s">
        <v>121</v>
      </c>
      <c r="D21" s="2"/>
      <c r="E21" s="2"/>
      <c r="F21" s="2"/>
      <c r="G21" s="2"/>
      <c r="H21" s="2"/>
      <c r="Q21" s="4"/>
      <c r="R21" s="4"/>
      <c r="S21" s="4"/>
      <c r="T21" s="4"/>
      <c r="U21" s="4"/>
    </row>
    <row r="22" spans="2:21" ht="18">
      <c r="B22" s="2"/>
      <c r="C22" s="2" t="s">
        <v>122</v>
      </c>
      <c r="D22" s="2"/>
      <c r="E22" s="2"/>
      <c r="F22" s="2"/>
      <c r="G22" s="2"/>
      <c r="H22" s="2"/>
      <c r="Q22" s="4"/>
      <c r="R22" s="4"/>
      <c r="S22" s="4"/>
      <c r="T22" s="4"/>
      <c r="U22" s="4"/>
    </row>
    <row r="23" spans="2:21" ht="18">
      <c r="B23" s="2"/>
      <c r="C23" s="2" t="s">
        <v>14</v>
      </c>
      <c r="D23" s="2"/>
      <c r="E23" s="2"/>
      <c r="F23" s="2"/>
      <c r="G23" s="2"/>
      <c r="H23" s="2"/>
      <c r="Q23" s="4"/>
      <c r="R23" s="4"/>
      <c r="S23" s="4"/>
      <c r="T23" s="4"/>
      <c r="U23" s="4"/>
    </row>
    <row r="24" spans="2:21" ht="18">
      <c r="B24" s="2"/>
      <c r="C24" s="2"/>
      <c r="D24" s="2"/>
      <c r="E24" s="2"/>
      <c r="F24" s="2"/>
      <c r="G24" s="2"/>
      <c r="H24" s="2"/>
      <c r="Q24" s="4"/>
      <c r="R24" s="4"/>
      <c r="S24" s="4"/>
      <c r="T24" s="4"/>
      <c r="U24" s="4"/>
    </row>
    <row r="25" spans="2:21" ht="18">
      <c r="B25" s="2"/>
      <c r="C25" s="2" t="s">
        <v>150</v>
      </c>
      <c r="D25" s="2"/>
      <c r="E25" s="2"/>
      <c r="F25" s="2"/>
      <c r="G25" s="2"/>
      <c r="H25" s="2"/>
      <c r="Q25" s="4"/>
      <c r="R25" s="4"/>
      <c r="S25" s="4"/>
      <c r="T25" s="4"/>
      <c r="U25" s="4"/>
    </row>
    <row r="26" spans="2:21" ht="18" customHeight="1">
      <c r="B26" s="2"/>
      <c r="C26" s="2" t="s">
        <v>123</v>
      </c>
      <c r="D26" s="2"/>
      <c r="E26" s="2"/>
      <c r="F26" s="2"/>
      <c r="G26" s="2"/>
      <c r="H26" s="2"/>
      <c r="Q26" s="4"/>
      <c r="R26" s="4"/>
      <c r="S26" s="4"/>
      <c r="T26" s="4"/>
      <c r="U26" s="4"/>
    </row>
    <row r="27" spans="2:21" ht="18">
      <c r="B27" s="2"/>
      <c r="C27" s="2" t="s">
        <v>124</v>
      </c>
      <c r="D27" s="14"/>
      <c r="E27" s="14"/>
      <c r="F27" s="14"/>
      <c r="G27" s="13"/>
      <c r="H27" s="14"/>
      <c r="Q27" s="4"/>
      <c r="R27" s="4"/>
      <c r="S27" s="4"/>
      <c r="T27" s="4"/>
      <c r="U27" s="4"/>
    </row>
    <row r="28" spans="2:21" ht="18">
      <c r="B28" s="2"/>
      <c r="C28" s="10"/>
      <c r="D28" s="166" t="s">
        <v>125</v>
      </c>
      <c r="E28" s="166"/>
      <c r="F28" s="14" t="s">
        <v>91</v>
      </c>
      <c r="G28" s="166" t="s">
        <v>126</v>
      </c>
      <c r="H28" s="166"/>
      <c r="I28" s="166" t="s">
        <v>92</v>
      </c>
      <c r="J28" s="166"/>
      <c r="K28" s="166" t="s">
        <v>127</v>
      </c>
      <c r="L28" s="166"/>
      <c r="Q28" s="4"/>
      <c r="R28" s="4"/>
      <c r="S28" s="4"/>
      <c r="T28" s="4"/>
      <c r="U28" s="4"/>
    </row>
    <row r="29" spans="2:21" ht="18">
      <c r="B29" s="2" t="s">
        <v>8</v>
      </c>
      <c r="C29" s="15">
        <v>3</v>
      </c>
      <c r="D29" s="2">
        <v>1</v>
      </c>
      <c r="F29" s="14">
        <v>2</v>
      </c>
      <c r="G29" s="166">
        <v>3</v>
      </c>
      <c r="H29" s="166"/>
      <c r="I29" s="166">
        <v>4</v>
      </c>
      <c r="J29" s="166"/>
      <c r="K29" s="166">
        <v>5</v>
      </c>
      <c r="L29" s="166"/>
      <c r="M29" s="2"/>
      <c r="Q29" s="4"/>
      <c r="R29" s="4"/>
      <c r="S29" s="4"/>
      <c r="T29" s="4"/>
      <c r="U29" s="4"/>
    </row>
    <row r="30" spans="2:21" ht="18">
      <c r="B30" s="2"/>
      <c r="C30" s="2" t="s">
        <v>9</v>
      </c>
      <c r="D30" s="2"/>
      <c r="E30" s="2"/>
      <c r="F30" s="2"/>
      <c r="G30" s="2"/>
      <c r="H30" s="2"/>
      <c r="Q30" s="4"/>
      <c r="R30" s="4"/>
      <c r="S30" s="4"/>
      <c r="T30" s="4"/>
      <c r="U30" s="4"/>
    </row>
    <row r="31" spans="2:21" ht="18">
      <c r="B31" s="2"/>
      <c r="C31" s="2"/>
      <c r="D31" s="2"/>
      <c r="E31" s="2"/>
      <c r="F31" s="2"/>
      <c r="G31" s="2"/>
      <c r="H31" s="2"/>
      <c r="Q31" s="4"/>
      <c r="R31" s="4"/>
      <c r="S31" s="4"/>
      <c r="T31" s="4"/>
      <c r="U31" s="4"/>
    </row>
    <row r="32" spans="2:21" ht="18" customHeight="1">
      <c r="B32" s="2"/>
      <c r="C32" s="2" t="s">
        <v>149</v>
      </c>
      <c r="D32" s="2"/>
      <c r="E32" s="2"/>
      <c r="F32" s="2"/>
      <c r="G32" s="2"/>
      <c r="H32" s="2"/>
      <c r="Q32" s="4"/>
      <c r="R32" s="4"/>
      <c r="S32" s="4"/>
      <c r="T32" s="4"/>
      <c r="U32" s="4"/>
    </row>
    <row r="33" spans="2:21" ht="18">
      <c r="B33" s="2"/>
      <c r="C33" s="14" t="s">
        <v>124</v>
      </c>
      <c r="D33" s="14"/>
      <c r="E33" s="14"/>
      <c r="F33" s="14"/>
      <c r="G33" s="13"/>
      <c r="H33" s="14"/>
      <c r="I33" s="16"/>
      <c r="Q33" s="4"/>
      <c r="R33" s="4"/>
      <c r="S33" s="4"/>
      <c r="T33" s="4"/>
      <c r="U33" s="4"/>
    </row>
    <row r="34" spans="2:21" ht="18">
      <c r="B34" s="2"/>
      <c r="D34" s="166" t="s">
        <v>125</v>
      </c>
      <c r="E34" s="166"/>
      <c r="F34" s="14" t="s">
        <v>91</v>
      </c>
      <c r="G34" s="166" t="s">
        <v>126</v>
      </c>
      <c r="H34" s="166"/>
      <c r="I34" s="166" t="s">
        <v>92</v>
      </c>
      <c r="J34" s="166"/>
      <c r="K34" s="166" t="s">
        <v>127</v>
      </c>
      <c r="L34" s="166"/>
      <c r="Q34" s="4"/>
      <c r="R34" s="4"/>
      <c r="S34" s="4"/>
      <c r="T34" s="4"/>
      <c r="U34" s="4"/>
    </row>
    <row r="35" spans="2:21" ht="18" customHeight="1">
      <c r="B35" s="2" t="s">
        <v>10</v>
      </c>
      <c r="C35" s="18"/>
      <c r="D35" s="2">
        <v>1</v>
      </c>
      <c r="F35" s="14">
        <v>2</v>
      </c>
      <c r="G35" s="166">
        <v>3</v>
      </c>
      <c r="H35" s="166"/>
      <c r="I35" s="166">
        <v>4</v>
      </c>
      <c r="J35" s="166"/>
      <c r="K35" s="166">
        <v>5</v>
      </c>
      <c r="L35" s="166"/>
      <c r="Q35" s="4"/>
      <c r="R35" s="4"/>
      <c r="S35" s="4"/>
      <c r="T35" s="4"/>
      <c r="U35" s="4"/>
    </row>
    <row r="36" spans="2:21" ht="18">
      <c r="B36" s="2"/>
      <c r="C36" s="14" t="s">
        <v>128</v>
      </c>
      <c r="D36" s="14"/>
      <c r="E36" s="14"/>
      <c r="F36" s="14"/>
      <c r="G36" s="13"/>
      <c r="H36" s="14"/>
      <c r="Q36" s="4"/>
      <c r="R36" s="4"/>
      <c r="S36" s="4"/>
      <c r="T36" s="4"/>
      <c r="U36" s="4"/>
    </row>
    <row r="37" spans="2:21" ht="18">
      <c r="B37" s="2"/>
      <c r="D37" s="166" t="s">
        <v>125</v>
      </c>
      <c r="E37" s="166"/>
      <c r="F37" s="14" t="s">
        <v>91</v>
      </c>
      <c r="G37" s="166" t="s">
        <v>126</v>
      </c>
      <c r="H37" s="166"/>
      <c r="I37" s="166" t="s">
        <v>92</v>
      </c>
      <c r="J37" s="166"/>
      <c r="K37" s="166" t="s">
        <v>127</v>
      </c>
      <c r="L37" s="166"/>
      <c r="Q37" s="4"/>
      <c r="R37" s="4"/>
      <c r="S37" s="4"/>
      <c r="T37" s="4"/>
      <c r="U37" s="4"/>
    </row>
    <row r="38" spans="2:21" ht="18" customHeight="1">
      <c r="B38" s="2" t="s">
        <v>10</v>
      </c>
      <c r="C38" s="19"/>
      <c r="D38" s="2">
        <v>1</v>
      </c>
      <c r="F38" s="14">
        <v>2</v>
      </c>
      <c r="G38" s="166">
        <v>3</v>
      </c>
      <c r="H38" s="166"/>
      <c r="I38" s="166">
        <v>4</v>
      </c>
      <c r="J38" s="166"/>
      <c r="K38" s="166">
        <v>5</v>
      </c>
      <c r="L38" s="166"/>
      <c r="Q38" s="4"/>
      <c r="R38" s="4"/>
      <c r="S38" s="4"/>
      <c r="T38" s="4"/>
      <c r="U38" s="4"/>
    </row>
    <row r="39" spans="2:21" ht="18">
      <c r="B39" s="2"/>
      <c r="C39" s="14" t="s">
        <v>129</v>
      </c>
      <c r="D39" s="14"/>
      <c r="E39" s="14"/>
      <c r="F39" s="14"/>
      <c r="G39" s="13"/>
      <c r="H39" s="14"/>
      <c r="Q39" s="4"/>
      <c r="R39" s="4"/>
      <c r="S39" s="4"/>
      <c r="T39" s="4"/>
      <c r="U39" s="4"/>
    </row>
    <row r="40" spans="2:21" ht="18">
      <c r="B40" s="2"/>
      <c r="D40" s="166" t="s">
        <v>125</v>
      </c>
      <c r="E40" s="166"/>
      <c r="F40" s="14" t="s">
        <v>91</v>
      </c>
      <c r="G40" s="166" t="s">
        <v>126</v>
      </c>
      <c r="H40" s="166"/>
      <c r="I40" s="166" t="s">
        <v>92</v>
      </c>
      <c r="J40" s="166"/>
      <c r="K40" s="166" t="s">
        <v>127</v>
      </c>
      <c r="L40" s="166"/>
      <c r="Q40" s="4"/>
      <c r="R40" s="4"/>
      <c r="S40" s="4"/>
      <c r="T40" s="4"/>
      <c r="U40" s="4"/>
    </row>
    <row r="41" spans="2:21" ht="18" customHeight="1">
      <c r="B41" s="2" t="s">
        <v>10</v>
      </c>
      <c r="C41" s="19"/>
      <c r="D41" s="2">
        <v>1</v>
      </c>
      <c r="F41" s="14">
        <v>2</v>
      </c>
      <c r="G41" s="166">
        <v>3</v>
      </c>
      <c r="H41" s="166"/>
      <c r="I41" s="166">
        <v>4</v>
      </c>
      <c r="J41" s="166"/>
      <c r="K41" s="166">
        <v>5</v>
      </c>
      <c r="L41" s="166"/>
      <c r="Q41" s="4"/>
      <c r="R41" s="4"/>
      <c r="S41" s="4"/>
      <c r="T41" s="4"/>
      <c r="U41" s="4"/>
    </row>
    <row r="42" spans="2:21" ht="18">
      <c r="B42" s="2"/>
      <c r="C42" s="14" t="s">
        <v>130</v>
      </c>
      <c r="D42" s="14"/>
      <c r="E42" s="14"/>
      <c r="F42" s="14"/>
      <c r="G42" s="13"/>
      <c r="H42" s="14"/>
      <c r="Q42" s="4"/>
      <c r="R42" s="4"/>
      <c r="S42" s="4"/>
      <c r="T42" s="4"/>
      <c r="U42" s="4"/>
    </row>
    <row r="43" spans="2:21" ht="18">
      <c r="B43" s="2"/>
      <c r="D43" s="166" t="s">
        <v>125</v>
      </c>
      <c r="E43" s="166"/>
      <c r="F43" s="14" t="s">
        <v>91</v>
      </c>
      <c r="G43" s="166" t="s">
        <v>126</v>
      </c>
      <c r="H43" s="166"/>
      <c r="I43" s="166" t="s">
        <v>92</v>
      </c>
      <c r="J43" s="166"/>
      <c r="K43" s="166" t="s">
        <v>127</v>
      </c>
      <c r="L43" s="166"/>
      <c r="Q43" s="4"/>
      <c r="R43" s="4"/>
      <c r="S43" s="4"/>
      <c r="T43" s="4"/>
      <c r="U43" s="4"/>
    </row>
    <row r="44" spans="2:21" ht="18" customHeight="1">
      <c r="B44" s="2" t="s">
        <v>10</v>
      </c>
      <c r="C44" s="19"/>
      <c r="D44" s="2">
        <v>1</v>
      </c>
      <c r="F44" s="14">
        <v>2</v>
      </c>
      <c r="G44" s="166">
        <v>3</v>
      </c>
      <c r="H44" s="166"/>
      <c r="I44" s="166">
        <v>4</v>
      </c>
      <c r="J44" s="166"/>
      <c r="K44" s="166">
        <v>5</v>
      </c>
      <c r="L44" s="166"/>
      <c r="Q44" s="4"/>
      <c r="R44" s="4"/>
      <c r="S44" s="4"/>
      <c r="T44" s="4"/>
      <c r="U44" s="4"/>
    </row>
    <row r="45" spans="2:21" ht="18">
      <c r="B45" s="2"/>
      <c r="C45" s="17" t="s">
        <v>131</v>
      </c>
      <c r="D45" s="14"/>
      <c r="E45" s="14"/>
      <c r="F45" s="14"/>
      <c r="G45" s="13"/>
      <c r="H45" s="14"/>
      <c r="Q45" s="4"/>
      <c r="R45" s="4"/>
      <c r="S45" s="4"/>
      <c r="T45" s="4"/>
      <c r="U45" s="4"/>
    </row>
    <row r="46" spans="2:21" ht="18">
      <c r="B46" s="2"/>
      <c r="D46" s="166" t="s">
        <v>125</v>
      </c>
      <c r="E46" s="166"/>
      <c r="F46" s="14" t="s">
        <v>91</v>
      </c>
      <c r="G46" s="166" t="s">
        <v>126</v>
      </c>
      <c r="H46" s="166"/>
      <c r="I46" s="166" t="s">
        <v>92</v>
      </c>
      <c r="J46" s="166"/>
      <c r="K46" s="166" t="s">
        <v>127</v>
      </c>
      <c r="L46" s="166"/>
      <c r="Q46" s="4"/>
      <c r="R46" s="4"/>
      <c r="S46" s="4"/>
      <c r="T46" s="4"/>
      <c r="U46" s="4"/>
    </row>
    <row r="47" spans="2:21" ht="18" customHeight="1">
      <c r="B47" s="2" t="s">
        <v>10</v>
      </c>
      <c r="C47" s="19"/>
      <c r="D47" s="2">
        <v>1</v>
      </c>
      <c r="F47" s="14">
        <v>2</v>
      </c>
      <c r="G47" s="166">
        <v>3</v>
      </c>
      <c r="H47" s="166"/>
      <c r="I47" s="166">
        <v>4</v>
      </c>
      <c r="J47" s="166"/>
      <c r="K47" s="166">
        <v>5</v>
      </c>
      <c r="L47" s="166"/>
      <c r="Q47" s="4"/>
      <c r="R47" s="4"/>
      <c r="S47" s="4"/>
      <c r="T47" s="4"/>
      <c r="U47" s="4"/>
    </row>
    <row r="48" spans="2:21" ht="18">
      <c r="B48" s="2"/>
      <c r="C48" s="14" t="s">
        <v>132</v>
      </c>
      <c r="D48" s="14"/>
      <c r="E48" s="14"/>
      <c r="F48" s="14"/>
      <c r="G48" s="13"/>
      <c r="H48" s="14"/>
      <c r="Q48" s="4"/>
      <c r="R48" s="4"/>
      <c r="S48" s="4"/>
      <c r="T48" s="4"/>
      <c r="U48" s="4"/>
    </row>
    <row r="49" spans="2:21" ht="18">
      <c r="B49" s="2"/>
      <c r="D49" s="166" t="s">
        <v>125</v>
      </c>
      <c r="E49" s="166"/>
      <c r="F49" s="14" t="s">
        <v>91</v>
      </c>
      <c r="G49" s="166" t="s">
        <v>126</v>
      </c>
      <c r="H49" s="166"/>
      <c r="I49" s="166" t="s">
        <v>92</v>
      </c>
      <c r="J49" s="166"/>
      <c r="K49" s="166" t="s">
        <v>127</v>
      </c>
      <c r="L49" s="166"/>
      <c r="Q49" s="4"/>
      <c r="R49" s="4"/>
      <c r="S49" s="4"/>
      <c r="T49" s="4"/>
      <c r="U49" s="4"/>
    </row>
    <row r="50" spans="2:21" ht="18" customHeight="1">
      <c r="B50" s="2" t="s">
        <v>10</v>
      </c>
      <c r="C50" s="19"/>
      <c r="D50" s="2">
        <v>1</v>
      </c>
      <c r="F50" s="14">
        <v>2</v>
      </c>
      <c r="G50" s="166">
        <v>3</v>
      </c>
      <c r="H50" s="166"/>
      <c r="I50" s="166">
        <v>4</v>
      </c>
      <c r="J50" s="166"/>
      <c r="K50" s="166">
        <v>5</v>
      </c>
      <c r="L50" s="166"/>
      <c r="Q50" s="4"/>
      <c r="R50" s="4"/>
      <c r="S50" s="4"/>
      <c r="T50" s="4"/>
      <c r="U50" s="4"/>
    </row>
    <row r="51" spans="2:21" ht="18">
      <c r="B51" s="2"/>
      <c r="C51" s="14" t="s">
        <v>133</v>
      </c>
      <c r="D51" s="14"/>
      <c r="E51" s="14"/>
      <c r="F51" s="14"/>
      <c r="G51" s="13"/>
      <c r="H51" s="14"/>
      <c r="Q51" s="4"/>
      <c r="R51" s="4"/>
      <c r="S51" s="4"/>
      <c r="T51" s="4"/>
      <c r="U51" s="4"/>
    </row>
    <row r="52" spans="2:21" ht="18">
      <c r="B52" s="2"/>
      <c r="D52" s="166" t="s">
        <v>125</v>
      </c>
      <c r="E52" s="166"/>
      <c r="F52" s="14" t="s">
        <v>91</v>
      </c>
      <c r="G52" s="166" t="s">
        <v>126</v>
      </c>
      <c r="H52" s="166"/>
      <c r="I52" s="166" t="s">
        <v>92</v>
      </c>
      <c r="J52" s="166"/>
      <c r="K52" s="166" t="s">
        <v>127</v>
      </c>
      <c r="L52" s="166"/>
      <c r="Q52" s="4"/>
      <c r="R52" s="4"/>
      <c r="S52" s="4"/>
      <c r="T52" s="4"/>
      <c r="U52" s="4"/>
    </row>
    <row r="53" spans="2:21" ht="18" customHeight="1">
      <c r="B53" s="2" t="s">
        <v>10</v>
      </c>
      <c r="C53" s="19"/>
      <c r="D53" s="2">
        <v>1</v>
      </c>
      <c r="F53" s="14">
        <v>2</v>
      </c>
      <c r="G53" s="166">
        <v>3</v>
      </c>
      <c r="H53" s="166"/>
      <c r="I53" s="166">
        <v>4</v>
      </c>
      <c r="J53" s="166"/>
      <c r="K53" s="166">
        <v>5</v>
      </c>
      <c r="L53" s="166"/>
      <c r="Q53" s="4"/>
      <c r="R53" s="4"/>
      <c r="S53" s="4"/>
      <c r="T53" s="4"/>
      <c r="U53" s="4"/>
    </row>
    <row r="54" spans="2:21" ht="18">
      <c r="B54" s="2"/>
      <c r="C54" s="14" t="s">
        <v>134</v>
      </c>
      <c r="D54" s="14"/>
      <c r="E54" s="14"/>
      <c r="F54" s="14"/>
      <c r="G54" s="13"/>
      <c r="H54" s="14"/>
      <c r="Q54" s="4"/>
      <c r="R54" s="4"/>
      <c r="S54" s="4"/>
      <c r="T54" s="4"/>
      <c r="U54" s="4"/>
    </row>
    <row r="55" spans="2:21" ht="18">
      <c r="B55" s="2"/>
      <c r="D55" s="166" t="s">
        <v>125</v>
      </c>
      <c r="E55" s="166"/>
      <c r="F55" s="14" t="s">
        <v>91</v>
      </c>
      <c r="G55" s="166" t="s">
        <v>126</v>
      </c>
      <c r="H55" s="166"/>
      <c r="I55" s="166" t="s">
        <v>92</v>
      </c>
      <c r="J55" s="166"/>
      <c r="K55" s="166" t="s">
        <v>127</v>
      </c>
      <c r="L55" s="166"/>
      <c r="Q55" s="4"/>
      <c r="R55" s="4"/>
      <c r="S55" s="4"/>
      <c r="T55" s="4"/>
      <c r="U55" s="4"/>
    </row>
    <row r="56" spans="2:21" ht="18" customHeight="1">
      <c r="B56" s="2" t="s">
        <v>10</v>
      </c>
      <c r="C56" s="19"/>
      <c r="D56" s="2">
        <v>1</v>
      </c>
      <c r="F56" s="14">
        <v>2</v>
      </c>
      <c r="G56" s="166">
        <v>3</v>
      </c>
      <c r="H56" s="166"/>
      <c r="I56" s="166">
        <v>4</v>
      </c>
      <c r="J56" s="166"/>
      <c r="K56" s="166">
        <v>5</v>
      </c>
      <c r="L56" s="166"/>
      <c r="Q56" s="4"/>
      <c r="R56" s="4"/>
      <c r="S56" s="4"/>
      <c r="T56" s="4"/>
      <c r="U56" s="4"/>
    </row>
    <row r="57" spans="2:21" ht="18">
      <c r="B57" s="2"/>
      <c r="C57" s="14" t="s">
        <v>135</v>
      </c>
      <c r="D57" s="14"/>
      <c r="E57" s="14"/>
      <c r="F57" s="14"/>
      <c r="G57" s="13"/>
      <c r="H57" s="14"/>
      <c r="Q57" s="4"/>
      <c r="R57" s="4"/>
      <c r="S57" s="4"/>
      <c r="T57" s="4"/>
      <c r="U57" s="4"/>
    </row>
    <row r="58" spans="2:21" ht="18">
      <c r="B58" s="2"/>
      <c r="D58" s="166" t="s">
        <v>125</v>
      </c>
      <c r="E58" s="166"/>
      <c r="F58" s="14" t="s">
        <v>91</v>
      </c>
      <c r="G58" s="166" t="s">
        <v>126</v>
      </c>
      <c r="H58" s="166"/>
      <c r="I58" s="166" t="s">
        <v>92</v>
      </c>
      <c r="J58" s="166"/>
      <c r="K58" s="166" t="s">
        <v>127</v>
      </c>
      <c r="L58" s="166"/>
      <c r="Q58" s="4"/>
      <c r="R58" s="4"/>
      <c r="S58" s="4"/>
      <c r="T58" s="4"/>
      <c r="U58" s="4"/>
    </row>
    <row r="59" spans="2:21" ht="18" customHeight="1">
      <c r="B59" s="2" t="s">
        <v>10</v>
      </c>
      <c r="C59" s="19"/>
      <c r="D59" s="2">
        <v>1</v>
      </c>
      <c r="F59" s="14">
        <v>2</v>
      </c>
      <c r="G59" s="166">
        <v>3</v>
      </c>
      <c r="H59" s="166"/>
      <c r="I59" s="166">
        <v>4</v>
      </c>
      <c r="J59" s="166"/>
      <c r="K59" s="166">
        <v>5</v>
      </c>
      <c r="L59" s="166"/>
      <c r="Q59" s="4"/>
      <c r="R59" s="4"/>
      <c r="S59" s="4"/>
      <c r="T59" s="4"/>
      <c r="U59" s="4"/>
    </row>
    <row r="60" spans="2:21" ht="18">
      <c r="B60" s="2"/>
      <c r="C60" s="14" t="s">
        <v>136</v>
      </c>
      <c r="D60" s="14"/>
      <c r="E60" s="14"/>
      <c r="F60" s="14"/>
      <c r="G60" s="13"/>
      <c r="H60" s="14"/>
      <c r="Q60" s="4"/>
      <c r="R60" s="4"/>
      <c r="S60" s="4"/>
      <c r="T60" s="4"/>
      <c r="U60" s="4"/>
    </row>
    <row r="61" spans="2:21" ht="18">
      <c r="B61" s="2"/>
      <c r="D61" s="166" t="s">
        <v>125</v>
      </c>
      <c r="E61" s="166"/>
      <c r="F61" s="14" t="s">
        <v>91</v>
      </c>
      <c r="G61" s="166" t="s">
        <v>126</v>
      </c>
      <c r="H61" s="166"/>
      <c r="I61" s="166" t="s">
        <v>92</v>
      </c>
      <c r="J61" s="166"/>
      <c r="K61" s="166" t="s">
        <v>127</v>
      </c>
      <c r="L61" s="166"/>
      <c r="Q61" s="4"/>
      <c r="R61" s="4"/>
      <c r="S61" s="4"/>
      <c r="T61" s="4"/>
      <c r="U61" s="4"/>
    </row>
    <row r="62" spans="2:21" ht="18" customHeight="1">
      <c r="B62" s="2" t="s">
        <v>10</v>
      </c>
      <c r="C62" s="19"/>
      <c r="D62" s="2">
        <v>1</v>
      </c>
      <c r="F62" s="14">
        <v>2</v>
      </c>
      <c r="G62" s="166">
        <v>3</v>
      </c>
      <c r="H62" s="166"/>
      <c r="I62" s="166">
        <v>4</v>
      </c>
      <c r="J62" s="166"/>
      <c r="K62" s="166">
        <v>5</v>
      </c>
      <c r="L62" s="166"/>
      <c r="Q62" s="4"/>
      <c r="R62" s="4"/>
      <c r="S62" s="4"/>
      <c r="T62" s="4"/>
      <c r="U62" s="4"/>
    </row>
    <row r="63" spans="2:21" ht="18">
      <c r="B63" s="2"/>
      <c r="C63" s="14" t="s">
        <v>137</v>
      </c>
      <c r="D63" s="14"/>
      <c r="E63" s="14"/>
      <c r="F63" s="14"/>
      <c r="G63" s="13"/>
      <c r="H63" s="14"/>
    </row>
    <row r="64" spans="2:21" ht="18">
      <c r="B64" s="2"/>
      <c r="D64" s="166" t="s">
        <v>125</v>
      </c>
      <c r="E64" s="166"/>
      <c r="F64" s="14" t="s">
        <v>91</v>
      </c>
      <c r="G64" s="166" t="s">
        <v>126</v>
      </c>
      <c r="H64" s="166"/>
      <c r="I64" s="166" t="s">
        <v>92</v>
      </c>
      <c r="J64" s="166"/>
      <c r="K64" s="166" t="s">
        <v>127</v>
      </c>
      <c r="L64" s="166"/>
    </row>
    <row r="65" spans="2:12" ht="18" customHeight="1">
      <c r="B65" s="2" t="s">
        <v>10</v>
      </c>
      <c r="C65" s="19"/>
      <c r="D65" s="2">
        <v>1</v>
      </c>
      <c r="F65" s="14">
        <v>2</v>
      </c>
      <c r="G65" s="166">
        <v>3</v>
      </c>
      <c r="H65" s="166"/>
      <c r="I65" s="166">
        <v>4</v>
      </c>
      <c r="J65" s="166"/>
      <c r="K65" s="166">
        <v>5</v>
      </c>
      <c r="L65" s="166"/>
    </row>
    <row r="66" spans="2:12" ht="18">
      <c r="B66" s="2"/>
      <c r="C66" s="14" t="s">
        <v>138</v>
      </c>
      <c r="D66" s="14"/>
      <c r="E66" s="14"/>
      <c r="F66" s="14"/>
      <c r="G66" s="13"/>
      <c r="H66" s="14"/>
    </row>
    <row r="67" spans="2:12" ht="18">
      <c r="B67" s="2"/>
      <c r="D67" s="166" t="s">
        <v>125</v>
      </c>
      <c r="E67" s="166"/>
      <c r="F67" s="14" t="s">
        <v>91</v>
      </c>
      <c r="G67" s="166" t="s">
        <v>126</v>
      </c>
      <c r="H67" s="166"/>
      <c r="I67" s="166" t="s">
        <v>92</v>
      </c>
      <c r="J67" s="166"/>
      <c r="K67" s="166" t="s">
        <v>127</v>
      </c>
      <c r="L67" s="166"/>
    </row>
    <row r="68" spans="2:12" ht="18" customHeight="1">
      <c r="B68" s="2" t="s">
        <v>10</v>
      </c>
      <c r="C68" s="19"/>
      <c r="D68" s="2">
        <v>1</v>
      </c>
      <c r="F68" s="14">
        <v>2</v>
      </c>
      <c r="G68" s="166">
        <v>3</v>
      </c>
      <c r="H68" s="166"/>
      <c r="I68" s="166">
        <v>4</v>
      </c>
      <c r="J68" s="166"/>
      <c r="K68" s="166">
        <v>5</v>
      </c>
      <c r="L68" s="166"/>
    </row>
    <row r="69" spans="2:12" ht="18">
      <c r="B69" s="2"/>
      <c r="C69" s="14" t="s">
        <v>139</v>
      </c>
      <c r="D69" s="14"/>
      <c r="E69" s="14"/>
      <c r="F69" s="14"/>
      <c r="G69" s="13"/>
      <c r="H69" s="14"/>
    </row>
    <row r="70" spans="2:12" ht="18">
      <c r="B70" s="2"/>
      <c r="D70" s="166" t="s">
        <v>125</v>
      </c>
      <c r="E70" s="166"/>
      <c r="F70" s="14" t="s">
        <v>91</v>
      </c>
      <c r="G70" s="166" t="s">
        <v>126</v>
      </c>
      <c r="H70" s="166"/>
      <c r="I70" s="166" t="s">
        <v>92</v>
      </c>
      <c r="J70" s="166"/>
      <c r="K70" s="166" t="s">
        <v>127</v>
      </c>
      <c r="L70" s="166"/>
    </row>
    <row r="71" spans="2:12" ht="18" customHeight="1">
      <c r="B71" s="2" t="s">
        <v>10</v>
      </c>
      <c r="C71" s="19"/>
      <c r="D71" s="2">
        <v>1</v>
      </c>
      <c r="F71" s="14">
        <v>2</v>
      </c>
      <c r="G71" s="166">
        <v>3</v>
      </c>
      <c r="H71" s="166"/>
      <c r="I71" s="166">
        <v>4</v>
      </c>
      <c r="J71" s="166"/>
      <c r="K71" s="166">
        <v>5</v>
      </c>
      <c r="L71" s="166"/>
    </row>
    <row r="72" spans="2:12" ht="18">
      <c r="B72" s="2"/>
      <c r="C72" s="14" t="s">
        <v>140</v>
      </c>
      <c r="D72" s="14"/>
      <c r="E72" s="14"/>
      <c r="F72" s="14"/>
      <c r="G72" s="13"/>
      <c r="H72" s="14"/>
    </row>
    <row r="73" spans="2:12" ht="18">
      <c r="B73" s="2"/>
      <c r="D73" s="166" t="s">
        <v>125</v>
      </c>
      <c r="E73" s="166"/>
      <c r="F73" s="14" t="s">
        <v>91</v>
      </c>
      <c r="G73" s="166" t="s">
        <v>126</v>
      </c>
      <c r="H73" s="166"/>
      <c r="I73" s="166" t="s">
        <v>92</v>
      </c>
      <c r="J73" s="166"/>
      <c r="K73" s="166" t="s">
        <v>127</v>
      </c>
      <c r="L73" s="166"/>
    </row>
    <row r="74" spans="2:12" ht="18" customHeight="1">
      <c r="B74" s="2" t="s">
        <v>10</v>
      </c>
      <c r="C74" s="19"/>
      <c r="D74" s="2">
        <v>1</v>
      </c>
      <c r="F74" s="14">
        <v>2</v>
      </c>
      <c r="G74" s="166">
        <v>3</v>
      </c>
      <c r="H74" s="166"/>
      <c r="I74" s="166">
        <v>4</v>
      </c>
      <c r="J74" s="166"/>
      <c r="K74" s="166">
        <v>5</v>
      </c>
      <c r="L74" s="166"/>
    </row>
    <row r="75" spans="2:12" ht="18">
      <c r="B75" s="2"/>
      <c r="C75" s="14" t="s">
        <v>141</v>
      </c>
      <c r="D75" s="14"/>
      <c r="E75" s="14"/>
      <c r="F75" s="14"/>
      <c r="G75" s="13"/>
      <c r="H75" s="14"/>
    </row>
    <row r="76" spans="2:12" ht="18">
      <c r="B76" s="2"/>
      <c r="D76" s="166" t="s">
        <v>125</v>
      </c>
      <c r="E76" s="166"/>
      <c r="F76" s="14" t="s">
        <v>91</v>
      </c>
      <c r="G76" s="166" t="s">
        <v>126</v>
      </c>
      <c r="H76" s="166"/>
      <c r="I76" s="166" t="s">
        <v>92</v>
      </c>
      <c r="J76" s="166"/>
      <c r="K76" s="166" t="s">
        <v>127</v>
      </c>
      <c r="L76" s="166"/>
    </row>
    <row r="77" spans="2:12" ht="18" customHeight="1">
      <c r="B77" s="2" t="s">
        <v>10</v>
      </c>
      <c r="C77" s="19"/>
      <c r="D77" s="2">
        <v>1</v>
      </c>
      <c r="F77" s="14">
        <v>2</v>
      </c>
      <c r="G77" s="166">
        <v>3</v>
      </c>
      <c r="H77" s="166"/>
      <c r="I77" s="166">
        <v>4</v>
      </c>
      <c r="J77" s="166"/>
      <c r="K77" s="166">
        <v>5</v>
      </c>
      <c r="L77" s="166"/>
    </row>
    <row r="78" spans="2:12" ht="18">
      <c r="B78" s="2"/>
      <c r="C78" s="14" t="s">
        <v>142</v>
      </c>
      <c r="D78" s="14"/>
      <c r="E78" s="14"/>
      <c r="F78" s="14"/>
      <c r="G78" s="13"/>
      <c r="H78" s="14"/>
    </row>
    <row r="79" spans="2:12" ht="18">
      <c r="B79" s="2"/>
      <c r="D79" s="166" t="s">
        <v>125</v>
      </c>
      <c r="E79" s="166"/>
      <c r="F79" s="14" t="s">
        <v>91</v>
      </c>
      <c r="G79" s="166" t="s">
        <v>126</v>
      </c>
      <c r="H79" s="166"/>
      <c r="I79" s="166" t="s">
        <v>92</v>
      </c>
      <c r="J79" s="166"/>
      <c r="K79" s="166" t="s">
        <v>127</v>
      </c>
      <c r="L79" s="166"/>
    </row>
    <row r="80" spans="2:12" ht="18" customHeight="1">
      <c r="B80" s="2" t="s">
        <v>10</v>
      </c>
      <c r="C80" s="19"/>
      <c r="D80" s="2">
        <v>1</v>
      </c>
      <c r="F80" s="14">
        <v>2</v>
      </c>
      <c r="G80" s="166">
        <v>3</v>
      </c>
      <c r="H80" s="166"/>
      <c r="I80" s="166">
        <v>4</v>
      </c>
      <c r="J80" s="166"/>
      <c r="K80" s="166">
        <v>5</v>
      </c>
      <c r="L80" s="166"/>
    </row>
    <row r="81" spans="2:12" ht="18">
      <c r="B81" s="2"/>
      <c r="C81" s="14" t="s">
        <v>143</v>
      </c>
      <c r="D81" s="14"/>
      <c r="E81" s="14"/>
      <c r="F81" s="14"/>
      <c r="G81" s="13"/>
      <c r="H81" s="14"/>
    </row>
    <row r="82" spans="2:12" ht="18">
      <c r="B82" s="2"/>
      <c r="D82" s="166" t="s">
        <v>125</v>
      </c>
      <c r="E82" s="166"/>
      <c r="F82" s="14" t="s">
        <v>91</v>
      </c>
      <c r="G82" s="166" t="s">
        <v>126</v>
      </c>
      <c r="H82" s="166"/>
      <c r="I82" s="166" t="s">
        <v>92</v>
      </c>
      <c r="J82" s="166"/>
      <c r="K82" s="166" t="s">
        <v>127</v>
      </c>
      <c r="L82" s="166"/>
    </row>
    <row r="83" spans="2:12" ht="18" customHeight="1">
      <c r="B83" s="2" t="s">
        <v>10</v>
      </c>
      <c r="C83" s="19"/>
      <c r="D83" s="2">
        <v>1</v>
      </c>
      <c r="F83" s="14">
        <v>2</v>
      </c>
      <c r="G83" s="166">
        <v>3</v>
      </c>
      <c r="H83" s="166"/>
      <c r="I83" s="166">
        <v>4</v>
      </c>
      <c r="J83" s="166"/>
      <c r="K83" s="166">
        <v>5</v>
      </c>
      <c r="L83" s="166"/>
    </row>
    <row r="84" spans="2:12" ht="18">
      <c r="B84" s="2"/>
      <c r="C84" s="14" t="s">
        <v>144</v>
      </c>
      <c r="D84" s="14"/>
      <c r="E84" s="14"/>
      <c r="F84" s="14"/>
      <c r="G84" s="13"/>
      <c r="H84" s="14"/>
    </row>
    <row r="85" spans="2:12" ht="18">
      <c r="B85" s="2"/>
      <c r="D85" s="166" t="s">
        <v>125</v>
      </c>
      <c r="E85" s="166"/>
      <c r="F85" s="14" t="s">
        <v>91</v>
      </c>
      <c r="G85" s="166" t="s">
        <v>126</v>
      </c>
      <c r="H85" s="166"/>
      <c r="I85" s="166" t="s">
        <v>92</v>
      </c>
      <c r="J85" s="166"/>
      <c r="K85" s="166" t="s">
        <v>127</v>
      </c>
      <c r="L85" s="166"/>
    </row>
    <row r="86" spans="2:12" ht="18" customHeight="1">
      <c r="B86" s="2" t="s">
        <v>10</v>
      </c>
      <c r="C86" s="19"/>
      <c r="D86" s="2">
        <v>1</v>
      </c>
      <c r="F86" s="14">
        <v>2</v>
      </c>
      <c r="G86" s="166">
        <v>3</v>
      </c>
      <c r="H86" s="166"/>
      <c r="I86" s="166">
        <v>4</v>
      </c>
      <c r="J86" s="166"/>
      <c r="K86" s="166">
        <v>5</v>
      </c>
      <c r="L86" s="166"/>
    </row>
    <row r="87" spans="2:12" ht="18">
      <c r="B87" s="2"/>
      <c r="C87" s="14" t="s">
        <v>145</v>
      </c>
      <c r="D87" s="14"/>
      <c r="E87" s="14"/>
      <c r="F87" s="14"/>
      <c r="G87" s="13"/>
      <c r="H87" s="14"/>
    </row>
    <row r="88" spans="2:12" ht="18">
      <c r="B88" s="2"/>
      <c r="D88" s="166" t="s">
        <v>125</v>
      </c>
      <c r="E88" s="166"/>
      <c r="F88" s="14" t="s">
        <v>91</v>
      </c>
      <c r="G88" s="166" t="s">
        <v>126</v>
      </c>
      <c r="H88" s="166"/>
      <c r="I88" s="166" t="s">
        <v>92</v>
      </c>
      <c r="J88" s="166"/>
      <c r="K88" s="166" t="s">
        <v>127</v>
      </c>
      <c r="L88" s="166"/>
    </row>
    <row r="89" spans="2:12" ht="18" customHeight="1">
      <c r="B89" s="2" t="s">
        <v>10</v>
      </c>
      <c r="C89" s="19"/>
      <c r="D89" s="2">
        <v>1</v>
      </c>
      <c r="F89" s="14">
        <v>2</v>
      </c>
      <c r="G89" s="166">
        <v>3</v>
      </c>
      <c r="H89" s="166"/>
      <c r="I89" s="166">
        <v>4</v>
      </c>
      <c r="J89" s="166"/>
      <c r="K89" s="166">
        <v>5</v>
      </c>
      <c r="L89" s="166"/>
    </row>
    <row r="90" spans="2:12" ht="18">
      <c r="B90" s="2"/>
      <c r="C90" s="14" t="s">
        <v>146</v>
      </c>
      <c r="D90" s="14"/>
      <c r="E90" s="14"/>
      <c r="F90" s="14"/>
      <c r="G90" s="13"/>
      <c r="H90" s="14"/>
    </row>
    <row r="91" spans="2:12" ht="18">
      <c r="B91" s="2"/>
      <c r="D91" s="166" t="s">
        <v>125</v>
      </c>
      <c r="E91" s="166"/>
      <c r="F91" s="14" t="s">
        <v>91</v>
      </c>
      <c r="G91" s="166" t="s">
        <v>126</v>
      </c>
      <c r="H91" s="166"/>
      <c r="I91" s="166" t="s">
        <v>92</v>
      </c>
      <c r="J91" s="166"/>
      <c r="K91" s="166" t="s">
        <v>127</v>
      </c>
      <c r="L91" s="166"/>
    </row>
    <row r="92" spans="2:12" ht="18" customHeight="1">
      <c r="B92" s="2" t="s">
        <v>10</v>
      </c>
      <c r="C92" s="19"/>
      <c r="D92" s="2">
        <v>1</v>
      </c>
      <c r="F92" s="14">
        <v>2</v>
      </c>
      <c r="G92" s="166">
        <v>3</v>
      </c>
      <c r="H92" s="166"/>
      <c r="I92" s="166">
        <v>4</v>
      </c>
      <c r="J92" s="166"/>
      <c r="K92" s="166">
        <v>5</v>
      </c>
      <c r="L92" s="166"/>
    </row>
    <row r="93" spans="2:12" ht="18">
      <c r="B93" s="2"/>
      <c r="C93" s="2"/>
      <c r="D93" s="14"/>
      <c r="E93" s="14"/>
      <c r="F93" s="14"/>
      <c r="G93" s="13"/>
      <c r="H93" s="2"/>
    </row>
    <row r="94" spans="2:12" ht="18">
      <c r="B94" s="2"/>
      <c r="C94" s="5" t="s">
        <v>147</v>
      </c>
      <c r="D94" s="14"/>
      <c r="F94" s="8">
        <f>C35+C41+C47+C59+C62+C68+C74+C80+C83+C89</f>
        <v>0</v>
      </c>
      <c r="G94" s="20"/>
      <c r="H94" s="2"/>
    </row>
    <row r="95" spans="2:12" ht="18">
      <c r="C95" s="5" t="s">
        <v>148</v>
      </c>
      <c r="F95" s="8">
        <f>C38+C44+C50+C53+C56+C65+C71+C77+C86+C92</f>
        <v>0</v>
      </c>
    </row>
    <row r="97" spans="3:21" ht="18">
      <c r="C97" s="2" t="s">
        <v>116</v>
      </c>
    </row>
    <row r="99" spans="3:21" ht="18">
      <c r="L99" s="76"/>
      <c r="M99" s="76"/>
      <c r="N99" s="76"/>
      <c r="O99" s="76"/>
      <c r="P99" s="76"/>
      <c r="Q99" s="76"/>
      <c r="R99" s="76"/>
      <c r="S99" s="76"/>
      <c r="T99" s="76"/>
      <c r="U99" s="76"/>
    </row>
    <row r="101" spans="3:21" ht="18">
      <c r="L101" s="7"/>
      <c r="M101" s="7"/>
      <c r="N101" s="7"/>
      <c r="O101" s="7"/>
      <c r="P101" s="7"/>
      <c r="Q101" s="7"/>
      <c r="R101" s="7"/>
      <c r="S101" s="7"/>
      <c r="T101" s="7"/>
      <c r="U101" s="7"/>
    </row>
    <row r="103" spans="3:21" ht="18">
      <c r="L103" s="165"/>
      <c r="M103" s="165"/>
      <c r="N103" s="165"/>
      <c r="O103" s="165"/>
      <c r="P103" s="165"/>
      <c r="Q103" s="165"/>
      <c r="R103" s="165"/>
      <c r="S103" s="165"/>
      <c r="T103" s="165"/>
      <c r="U103" s="165"/>
    </row>
  </sheetData>
  <sheetProtection password="C075" sheet="1" objects="1" scenarios="1" selectLockedCells="1"/>
  <mergeCells count="151">
    <mergeCell ref="G92:H92"/>
    <mergeCell ref="I92:J92"/>
    <mergeCell ref="K92:L92"/>
    <mergeCell ref="G89:H89"/>
    <mergeCell ref="I89:J89"/>
    <mergeCell ref="K89:L89"/>
    <mergeCell ref="D91:E91"/>
    <mergeCell ref="G91:H91"/>
    <mergeCell ref="I91:J91"/>
    <mergeCell ref="K91:L91"/>
    <mergeCell ref="G86:H86"/>
    <mergeCell ref="I86:J86"/>
    <mergeCell ref="K86:L86"/>
    <mergeCell ref="D88:E88"/>
    <mergeCell ref="G88:H88"/>
    <mergeCell ref="I88:J88"/>
    <mergeCell ref="K88:L88"/>
    <mergeCell ref="G83:H83"/>
    <mergeCell ref="I83:J83"/>
    <mergeCell ref="K83:L83"/>
    <mergeCell ref="D85:E85"/>
    <mergeCell ref="G85:H85"/>
    <mergeCell ref="I85:J85"/>
    <mergeCell ref="K85:L85"/>
    <mergeCell ref="G80:H80"/>
    <mergeCell ref="I80:J80"/>
    <mergeCell ref="K80:L80"/>
    <mergeCell ref="D82:E82"/>
    <mergeCell ref="G82:H82"/>
    <mergeCell ref="I82:J82"/>
    <mergeCell ref="K82:L82"/>
    <mergeCell ref="G77:H77"/>
    <mergeCell ref="I77:J77"/>
    <mergeCell ref="K77:L77"/>
    <mergeCell ref="D79:E79"/>
    <mergeCell ref="G79:H79"/>
    <mergeCell ref="I79:J79"/>
    <mergeCell ref="K79:L79"/>
    <mergeCell ref="K74:L74"/>
    <mergeCell ref="D76:E76"/>
    <mergeCell ref="G76:H76"/>
    <mergeCell ref="I76:J76"/>
    <mergeCell ref="K76:L76"/>
    <mergeCell ref="G71:H71"/>
    <mergeCell ref="I71:J71"/>
    <mergeCell ref="K71:L71"/>
    <mergeCell ref="D73:E73"/>
    <mergeCell ref="G73:H73"/>
    <mergeCell ref="I73:J73"/>
    <mergeCell ref="K73:L73"/>
    <mergeCell ref="D70:E70"/>
    <mergeCell ref="G70:H70"/>
    <mergeCell ref="I70:J70"/>
    <mergeCell ref="K70:L70"/>
    <mergeCell ref="G65:H65"/>
    <mergeCell ref="I65:J65"/>
    <mergeCell ref="K65:L65"/>
    <mergeCell ref="D67:E67"/>
    <mergeCell ref="G67:H67"/>
    <mergeCell ref="I67:J67"/>
    <mergeCell ref="K67:L67"/>
    <mergeCell ref="D64:E64"/>
    <mergeCell ref="G64:H64"/>
    <mergeCell ref="I64:J64"/>
    <mergeCell ref="K64:L64"/>
    <mergeCell ref="G59:H59"/>
    <mergeCell ref="I59:J59"/>
    <mergeCell ref="K59:L59"/>
    <mergeCell ref="D61:E61"/>
    <mergeCell ref="G61:H61"/>
    <mergeCell ref="I61:J61"/>
    <mergeCell ref="K61:L61"/>
    <mergeCell ref="D58:E58"/>
    <mergeCell ref="G58:H58"/>
    <mergeCell ref="I58:J58"/>
    <mergeCell ref="K58:L58"/>
    <mergeCell ref="G53:H53"/>
    <mergeCell ref="I53:J53"/>
    <mergeCell ref="K53:L53"/>
    <mergeCell ref="D55:E55"/>
    <mergeCell ref="G55:H55"/>
    <mergeCell ref="I55:J55"/>
    <mergeCell ref="K55:L55"/>
    <mergeCell ref="D52:E52"/>
    <mergeCell ref="G52:H52"/>
    <mergeCell ref="I52:J52"/>
    <mergeCell ref="K52:L52"/>
    <mergeCell ref="G47:H47"/>
    <mergeCell ref="I47:J47"/>
    <mergeCell ref="K47:L47"/>
    <mergeCell ref="D49:E49"/>
    <mergeCell ref="G49:H49"/>
    <mergeCell ref="I49:J49"/>
    <mergeCell ref="K49:L49"/>
    <mergeCell ref="D46:E46"/>
    <mergeCell ref="G46:H46"/>
    <mergeCell ref="I46:J46"/>
    <mergeCell ref="K46:L46"/>
    <mergeCell ref="G41:H41"/>
    <mergeCell ref="I41:J41"/>
    <mergeCell ref="K41:L41"/>
    <mergeCell ref="D43:E43"/>
    <mergeCell ref="G43:H43"/>
    <mergeCell ref="I43:J43"/>
    <mergeCell ref="K43:L43"/>
    <mergeCell ref="D40:E40"/>
    <mergeCell ref="G40:H40"/>
    <mergeCell ref="I40:J40"/>
    <mergeCell ref="K40:L40"/>
    <mergeCell ref="G35:H35"/>
    <mergeCell ref="I35:J35"/>
    <mergeCell ref="K35:L35"/>
    <mergeCell ref="D37:E37"/>
    <mergeCell ref="G37:H37"/>
    <mergeCell ref="I37:J37"/>
    <mergeCell ref="K37:L37"/>
    <mergeCell ref="D34:E34"/>
    <mergeCell ref="G34:H34"/>
    <mergeCell ref="I34:J34"/>
    <mergeCell ref="K34:L34"/>
    <mergeCell ref="E4:O5"/>
    <mergeCell ref="Q8:U8"/>
    <mergeCell ref="D28:E28"/>
    <mergeCell ref="G28:H28"/>
    <mergeCell ref="I28:J28"/>
    <mergeCell ref="K28:L28"/>
    <mergeCell ref="C17:U17"/>
    <mergeCell ref="L103:U103"/>
    <mergeCell ref="G29:H29"/>
    <mergeCell ref="I29:J29"/>
    <mergeCell ref="K29:L29"/>
    <mergeCell ref="G38:H38"/>
    <mergeCell ref="I38:J38"/>
    <mergeCell ref="K38:L38"/>
    <mergeCell ref="G44:H44"/>
    <mergeCell ref="I44:J44"/>
    <mergeCell ref="K44:L44"/>
    <mergeCell ref="G50:H50"/>
    <mergeCell ref="I50:J50"/>
    <mergeCell ref="K50:L50"/>
    <mergeCell ref="G56:H56"/>
    <mergeCell ref="I56:J56"/>
    <mergeCell ref="K56:L56"/>
    <mergeCell ref="G62:H62"/>
    <mergeCell ref="I62:J62"/>
    <mergeCell ref="K62:L62"/>
    <mergeCell ref="G68:H68"/>
    <mergeCell ref="I68:J68"/>
    <mergeCell ref="K68:L68"/>
    <mergeCell ref="G74:H74"/>
    <mergeCell ref="I74:J74"/>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enableFormatConditionsCalculation="0"/>
  <dimension ref="B4:U70"/>
  <sheetViews>
    <sheetView workbookViewId="0">
      <pane xSplit="22" topLeftCell="W1" activePane="topRight" state="frozenSplit"/>
      <selection pane="topRight" activeCell="C32" sqref="C32"/>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151</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4"/>
      <c r="R9" s="4"/>
      <c r="S9" s="4"/>
      <c r="T9" s="4"/>
      <c r="U9" s="4"/>
    </row>
    <row r="10" spans="3:21" ht="18">
      <c r="C10" s="2" t="s">
        <v>152</v>
      </c>
      <c r="Q10" s="4"/>
      <c r="R10" s="4"/>
      <c r="S10" s="4"/>
      <c r="T10" s="4"/>
      <c r="U10" s="4"/>
    </row>
    <row r="11" spans="3:21" ht="18">
      <c r="C11" s="2" t="s">
        <v>83</v>
      </c>
      <c r="Q11" s="4"/>
      <c r="R11" s="4"/>
      <c r="S11" s="4"/>
      <c r="T11" s="4"/>
      <c r="U11" s="4"/>
    </row>
    <row r="12" spans="3:21" ht="18">
      <c r="C12" s="2"/>
      <c r="Q12" s="4"/>
      <c r="R12" s="4"/>
      <c r="S12" s="4"/>
      <c r="T12" s="4"/>
      <c r="U12" s="4"/>
    </row>
    <row r="13" spans="3:21" ht="18">
      <c r="C13" s="2" t="s">
        <v>1</v>
      </c>
      <c r="Q13" s="4"/>
      <c r="R13" s="4"/>
      <c r="S13" s="4"/>
      <c r="T13" s="4"/>
      <c r="U13" s="4"/>
    </row>
    <row r="14" spans="3:21" ht="18">
      <c r="C14" s="2" t="s">
        <v>153</v>
      </c>
      <c r="Q14" s="4"/>
      <c r="R14" s="4"/>
      <c r="S14" s="4"/>
      <c r="T14" s="4"/>
      <c r="U14" s="4"/>
    </row>
    <row r="15" spans="3:21" ht="18" customHeight="1">
      <c r="C15" s="2" t="s">
        <v>154</v>
      </c>
      <c r="Q15" s="4"/>
      <c r="R15" s="4"/>
      <c r="S15" s="4"/>
      <c r="T15" s="4"/>
      <c r="U15" s="4"/>
    </row>
    <row r="16" spans="3:21" ht="18" customHeight="1">
      <c r="Q16" s="4"/>
      <c r="R16" s="4"/>
      <c r="S16" s="4"/>
      <c r="T16" s="4"/>
      <c r="U16" s="4"/>
    </row>
    <row r="17" spans="2:21" ht="18">
      <c r="B17" s="2"/>
      <c r="C17" s="2" t="s">
        <v>2</v>
      </c>
      <c r="D17" s="2"/>
      <c r="E17" s="2"/>
      <c r="F17" s="2"/>
      <c r="G17" s="2"/>
      <c r="H17" s="2"/>
      <c r="Q17" s="4"/>
      <c r="R17" s="4"/>
      <c r="S17" s="4"/>
      <c r="T17" s="4"/>
      <c r="U17" s="4"/>
    </row>
    <row r="18" spans="2:21" ht="18">
      <c r="B18" s="2"/>
      <c r="C18" s="2" t="s">
        <v>155</v>
      </c>
      <c r="D18" s="2"/>
      <c r="E18" s="2"/>
      <c r="F18" s="2"/>
      <c r="G18" s="2"/>
      <c r="H18" s="2"/>
      <c r="Q18" s="4"/>
      <c r="R18" s="4"/>
      <c r="S18" s="4"/>
      <c r="T18" s="4"/>
      <c r="U18" s="4"/>
    </row>
    <row r="19" spans="2:21" ht="18">
      <c r="B19" s="2"/>
      <c r="C19" s="2" t="s">
        <v>59</v>
      </c>
      <c r="D19" s="2"/>
      <c r="E19" s="2"/>
      <c r="F19" s="2"/>
      <c r="G19" s="2"/>
      <c r="H19" s="2"/>
      <c r="Q19" s="4"/>
      <c r="R19" s="4"/>
      <c r="S19" s="4"/>
      <c r="T19" s="4"/>
      <c r="U19" s="4"/>
    </row>
    <row r="20" spans="2:21" ht="18">
      <c r="B20" s="2"/>
      <c r="C20" s="2" t="s">
        <v>14</v>
      </c>
      <c r="D20" s="2"/>
      <c r="E20" s="2"/>
      <c r="F20" s="2"/>
      <c r="G20" s="2"/>
      <c r="H20" s="2"/>
      <c r="Q20" s="4"/>
      <c r="R20" s="4"/>
      <c r="S20" s="4"/>
      <c r="T20" s="4"/>
      <c r="U20" s="4"/>
    </row>
    <row r="21" spans="2:21" ht="18">
      <c r="B21" s="2"/>
      <c r="C21" s="2"/>
      <c r="D21" s="2"/>
      <c r="E21" s="2"/>
      <c r="F21" s="2"/>
      <c r="G21" s="2"/>
      <c r="H21" s="2"/>
      <c r="Q21" s="4"/>
      <c r="R21" s="4"/>
      <c r="S21" s="4"/>
      <c r="T21" s="4"/>
      <c r="U21" s="4"/>
    </row>
    <row r="22" spans="2:21" ht="18">
      <c r="B22" s="2"/>
      <c r="C22" s="2" t="s">
        <v>161</v>
      </c>
      <c r="D22" s="2"/>
      <c r="E22" s="2"/>
      <c r="F22" s="2"/>
      <c r="G22" s="2"/>
      <c r="H22" s="2"/>
      <c r="Q22" s="4"/>
      <c r="R22" s="4"/>
      <c r="S22" s="4"/>
      <c r="T22" s="4"/>
      <c r="U22" s="4"/>
    </row>
    <row r="23" spans="2:21" ht="18" customHeight="1">
      <c r="B23" s="2"/>
      <c r="C23" s="2" t="s">
        <v>156</v>
      </c>
      <c r="D23" s="2"/>
      <c r="E23" s="2"/>
      <c r="F23" s="2"/>
      <c r="G23" s="2"/>
      <c r="H23" s="2"/>
      <c r="Q23" s="4"/>
      <c r="R23" s="4"/>
      <c r="S23" s="4"/>
      <c r="T23" s="4"/>
      <c r="U23" s="4"/>
    </row>
    <row r="24" spans="2:21" ht="18">
      <c r="B24" s="2"/>
      <c r="C24" s="2"/>
      <c r="D24" s="166" t="s">
        <v>157</v>
      </c>
      <c r="E24" s="166"/>
      <c r="F24" s="166"/>
      <c r="G24" s="166" t="s">
        <v>158</v>
      </c>
      <c r="H24" s="166"/>
      <c r="I24" s="166" t="s">
        <v>159</v>
      </c>
      <c r="J24" s="166"/>
      <c r="K24" s="166"/>
      <c r="L24" s="166" t="s">
        <v>160</v>
      </c>
      <c r="M24" s="166"/>
      <c r="N24" s="2"/>
      <c r="R24" s="4"/>
      <c r="S24" s="4"/>
      <c r="T24" s="4"/>
      <c r="U24" s="4"/>
    </row>
    <row r="25" spans="2:21" ht="18">
      <c r="B25" s="2" t="s">
        <v>10</v>
      </c>
      <c r="C25" s="15">
        <v>3</v>
      </c>
      <c r="D25" s="166">
        <v>1</v>
      </c>
      <c r="E25" s="166"/>
      <c r="F25" s="166"/>
      <c r="G25" s="166">
        <v>2</v>
      </c>
      <c r="H25" s="166"/>
      <c r="I25" s="166">
        <v>3</v>
      </c>
      <c r="J25" s="166"/>
      <c r="K25" s="166"/>
      <c r="L25" s="166">
        <v>4</v>
      </c>
      <c r="M25" s="166"/>
      <c r="N25" s="14"/>
      <c r="R25" s="4"/>
      <c r="S25" s="4"/>
      <c r="T25" s="4"/>
      <c r="U25" s="4"/>
    </row>
    <row r="26" spans="2:21" ht="18">
      <c r="B26" s="2"/>
      <c r="C26" s="13" t="s">
        <v>172</v>
      </c>
      <c r="D26" s="14"/>
      <c r="E26" s="14"/>
      <c r="F26" s="14"/>
      <c r="G26" s="14"/>
      <c r="H26" s="14"/>
      <c r="I26" s="14"/>
      <c r="J26" s="14"/>
      <c r="K26" s="14"/>
      <c r="L26" s="14"/>
      <c r="M26" s="14"/>
      <c r="N26" s="14"/>
      <c r="R26" s="4"/>
      <c r="S26" s="4"/>
      <c r="T26" s="4"/>
      <c r="U26" s="4"/>
    </row>
    <row r="27" spans="2:21" ht="18">
      <c r="B27" s="2"/>
      <c r="C27" s="2"/>
      <c r="D27" s="2"/>
      <c r="E27" s="2"/>
      <c r="F27" s="2"/>
      <c r="G27" s="2"/>
      <c r="H27" s="2"/>
      <c r="Q27" s="4"/>
      <c r="R27" s="4"/>
      <c r="S27" s="4"/>
      <c r="T27" s="4"/>
      <c r="U27" s="4"/>
    </row>
    <row r="28" spans="2:21" ht="18">
      <c r="B28" s="2"/>
      <c r="C28" s="2" t="s">
        <v>9</v>
      </c>
      <c r="D28" s="2"/>
      <c r="E28" s="2"/>
      <c r="F28" s="2"/>
      <c r="G28" s="2"/>
      <c r="H28" s="2"/>
      <c r="Q28" s="4"/>
      <c r="R28" s="4"/>
      <c r="S28" s="4"/>
      <c r="T28" s="4"/>
      <c r="U28" s="4"/>
    </row>
    <row r="29" spans="2:21" ht="18">
      <c r="B29" s="2"/>
      <c r="C29" s="2"/>
      <c r="D29" s="2"/>
      <c r="E29" s="2"/>
      <c r="F29" s="2"/>
      <c r="G29" s="2"/>
      <c r="H29" s="2"/>
      <c r="Q29" s="4"/>
      <c r="R29" s="4"/>
      <c r="S29" s="4"/>
      <c r="T29" s="4"/>
      <c r="U29" s="4"/>
    </row>
    <row r="30" spans="2:21" ht="18" customHeight="1">
      <c r="B30" s="2"/>
      <c r="C30" s="2" t="s">
        <v>156</v>
      </c>
      <c r="D30" s="2"/>
      <c r="E30" s="2"/>
      <c r="F30" s="2"/>
      <c r="G30" s="2"/>
      <c r="H30" s="2"/>
      <c r="Q30" s="4"/>
      <c r="R30" s="4"/>
      <c r="S30" s="4"/>
      <c r="T30" s="4"/>
      <c r="U30" s="4"/>
    </row>
    <row r="31" spans="2:21" ht="18">
      <c r="B31" s="2"/>
      <c r="C31" s="14"/>
      <c r="D31" s="166" t="s">
        <v>157</v>
      </c>
      <c r="E31" s="166"/>
      <c r="F31" s="166"/>
      <c r="G31" s="166" t="s">
        <v>158</v>
      </c>
      <c r="H31" s="166"/>
      <c r="I31" s="166" t="s">
        <v>159</v>
      </c>
      <c r="J31" s="166"/>
      <c r="K31" s="166"/>
      <c r="L31" s="166" t="s">
        <v>160</v>
      </c>
      <c r="M31" s="166"/>
      <c r="Q31" s="4"/>
      <c r="R31" s="4"/>
      <c r="S31" s="4"/>
      <c r="T31" s="4"/>
      <c r="U31" s="4"/>
    </row>
    <row r="32" spans="2:21" ht="18">
      <c r="B32" s="2" t="s">
        <v>10</v>
      </c>
      <c r="C32" s="18"/>
      <c r="D32" s="166">
        <v>1</v>
      </c>
      <c r="E32" s="166"/>
      <c r="F32" s="166"/>
      <c r="G32" s="166">
        <v>2</v>
      </c>
      <c r="H32" s="166"/>
      <c r="I32" s="166">
        <v>3</v>
      </c>
      <c r="J32" s="166"/>
      <c r="K32" s="166"/>
      <c r="L32" s="166">
        <v>4</v>
      </c>
      <c r="M32" s="166"/>
      <c r="Q32" s="4"/>
      <c r="R32" s="4"/>
      <c r="S32" s="4"/>
      <c r="T32" s="4"/>
      <c r="U32" s="4"/>
    </row>
    <row r="33" spans="2:21" ht="18" customHeight="1">
      <c r="B33" s="2"/>
      <c r="C33" s="2" t="s">
        <v>162</v>
      </c>
      <c r="D33" s="2"/>
      <c r="E33" s="2"/>
      <c r="F33" s="2"/>
      <c r="G33" s="2"/>
      <c r="H33" s="2"/>
      <c r="Q33" s="4"/>
      <c r="R33" s="4"/>
      <c r="S33" s="4"/>
      <c r="T33" s="4"/>
      <c r="U33" s="4"/>
    </row>
    <row r="34" spans="2:21" ht="18">
      <c r="B34" s="2"/>
      <c r="C34" s="14"/>
      <c r="D34" s="166" t="s">
        <v>157</v>
      </c>
      <c r="E34" s="166"/>
      <c r="F34" s="166"/>
      <c r="G34" s="166" t="s">
        <v>158</v>
      </c>
      <c r="H34" s="166"/>
      <c r="I34" s="166" t="s">
        <v>159</v>
      </c>
      <c r="J34" s="166"/>
      <c r="K34" s="166"/>
      <c r="L34" s="166" t="s">
        <v>160</v>
      </c>
      <c r="M34" s="166"/>
      <c r="Q34" s="4"/>
      <c r="R34" s="4"/>
      <c r="S34" s="4"/>
      <c r="T34" s="4"/>
      <c r="U34" s="4"/>
    </row>
    <row r="35" spans="2:21" ht="18">
      <c r="B35" s="2" t="s">
        <v>10</v>
      </c>
      <c r="C35" s="19"/>
      <c r="D35" s="166">
        <v>1</v>
      </c>
      <c r="E35" s="166"/>
      <c r="F35" s="166"/>
      <c r="G35" s="166">
        <v>2</v>
      </c>
      <c r="H35" s="166"/>
      <c r="I35" s="166">
        <v>3</v>
      </c>
      <c r="J35" s="166"/>
      <c r="K35" s="166"/>
      <c r="L35" s="166">
        <v>4</v>
      </c>
      <c r="M35" s="166"/>
      <c r="Q35" s="4"/>
      <c r="R35" s="4"/>
      <c r="S35" s="4"/>
      <c r="T35" s="4"/>
      <c r="U35" s="4"/>
    </row>
    <row r="36" spans="2:21" ht="18" customHeight="1">
      <c r="B36" s="2"/>
      <c r="C36" s="2" t="s">
        <v>163</v>
      </c>
      <c r="D36" s="2"/>
      <c r="E36" s="2"/>
      <c r="F36" s="2"/>
      <c r="G36" s="2"/>
      <c r="H36" s="2"/>
      <c r="Q36" s="4"/>
      <c r="R36" s="4"/>
      <c r="S36" s="4"/>
      <c r="T36" s="4"/>
      <c r="U36" s="4"/>
    </row>
    <row r="37" spans="2:21" ht="18">
      <c r="B37" s="2"/>
      <c r="C37" s="14"/>
      <c r="D37" s="166" t="s">
        <v>157</v>
      </c>
      <c r="E37" s="166"/>
      <c r="F37" s="166"/>
      <c r="G37" s="166" t="s">
        <v>158</v>
      </c>
      <c r="H37" s="166"/>
      <c r="I37" s="166" t="s">
        <v>159</v>
      </c>
      <c r="J37" s="166"/>
      <c r="K37" s="166"/>
      <c r="L37" s="166" t="s">
        <v>160</v>
      </c>
      <c r="M37" s="166"/>
      <c r="Q37" s="4"/>
      <c r="R37" s="4"/>
      <c r="S37" s="4"/>
      <c r="T37" s="4"/>
      <c r="U37" s="4"/>
    </row>
    <row r="38" spans="2:21" ht="18">
      <c r="B38" s="2" t="s">
        <v>10</v>
      </c>
      <c r="C38" s="19"/>
      <c r="D38" s="166">
        <v>4</v>
      </c>
      <c r="E38" s="166"/>
      <c r="F38" s="166"/>
      <c r="G38" s="166">
        <v>3</v>
      </c>
      <c r="H38" s="166"/>
      <c r="I38" s="166">
        <v>2</v>
      </c>
      <c r="J38" s="166"/>
      <c r="K38" s="166"/>
      <c r="L38" s="166">
        <v>1</v>
      </c>
      <c r="M38" s="166"/>
      <c r="Q38" s="4"/>
      <c r="R38" s="4"/>
      <c r="S38" s="4"/>
      <c r="T38" s="4"/>
      <c r="U38" s="4"/>
    </row>
    <row r="39" spans="2:21" ht="18" customHeight="1">
      <c r="B39" s="2"/>
      <c r="C39" s="2" t="s">
        <v>164</v>
      </c>
      <c r="D39" s="2"/>
      <c r="E39" s="2"/>
      <c r="F39" s="2"/>
      <c r="G39" s="2"/>
      <c r="H39" s="2"/>
      <c r="Q39" s="4"/>
      <c r="R39" s="4"/>
      <c r="S39" s="4"/>
      <c r="T39" s="4"/>
      <c r="U39" s="4"/>
    </row>
    <row r="40" spans="2:21" ht="18">
      <c r="B40" s="2"/>
      <c r="C40" s="14"/>
      <c r="D40" s="166" t="s">
        <v>157</v>
      </c>
      <c r="E40" s="166"/>
      <c r="F40" s="166"/>
      <c r="G40" s="166" t="s">
        <v>158</v>
      </c>
      <c r="H40" s="166"/>
      <c r="I40" s="166" t="s">
        <v>159</v>
      </c>
      <c r="J40" s="166"/>
      <c r="K40" s="166"/>
      <c r="L40" s="166" t="s">
        <v>160</v>
      </c>
      <c r="M40" s="166"/>
      <c r="Q40" s="4"/>
      <c r="R40" s="4"/>
      <c r="S40" s="4"/>
      <c r="T40" s="4"/>
      <c r="U40" s="4"/>
    </row>
    <row r="41" spans="2:21" ht="18">
      <c r="B41" s="2" t="s">
        <v>10</v>
      </c>
      <c r="C41" s="19"/>
      <c r="D41" s="166">
        <v>1</v>
      </c>
      <c r="E41" s="166"/>
      <c r="F41" s="166"/>
      <c r="G41" s="166">
        <v>2</v>
      </c>
      <c r="H41" s="166"/>
      <c r="I41" s="166">
        <v>3</v>
      </c>
      <c r="J41" s="166"/>
      <c r="K41" s="166"/>
      <c r="L41" s="166">
        <v>4</v>
      </c>
      <c r="M41" s="166"/>
      <c r="Q41" s="4"/>
      <c r="R41" s="4"/>
      <c r="S41" s="4"/>
      <c r="T41" s="4"/>
      <c r="U41" s="4"/>
    </row>
    <row r="42" spans="2:21" ht="18" customHeight="1">
      <c r="B42" s="2"/>
      <c r="C42" s="5" t="s">
        <v>165</v>
      </c>
      <c r="D42" s="2"/>
      <c r="E42" s="2"/>
      <c r="F42" s="2"/>
      <c r="G42" s="2"/>
      <c r="H42" s="2"/>
      <c r="Q42" s="4"/>
      <c r="R42" s="4"/>
      <c r="S42" s="4"/>
      <c r="T42" s="4"/>
      <c r="U42" s="4"/>
    </row>
    <row r="43" spans="2:21" ht="18">
      <c r="B43" s="2"/>
      <c r="C43" s="17"/>
      <c r="D43" s="166" t="s">
        <v>157</v>
      </c>
      <c r="E43" s="166"/>
      <c r="F43" s="166"/>
      <c r="G43" s="166" t="s">
        <v>158</v>
      </c>
      <c r="H43" s="166"/>
      <c r="I43" s="166" t="s">
        <v>159</v>
      </c>
      <c r="J43" s="166"/>
      <c r="K43" s="166"/>
      <c r="L43" s="166" t="s">
        <v>160</v>
      </c>
      <c r="M43" s="166"/>
      <c r="Q43" s="4"/>
      <c r="R43" s="4"/>
      <c r="S43" s="4"/>
      <c r="T43" s="4"/>
      <c r="U43" s="4"/>
    </row>
    <row r="44" spans="2:21" ht="18">
      <c r="B44" s="2" t="s">
        <v>10</v>
      </c>
      <c r="C44" s="19"/>
      <c r="D44" s="166">
        <v>4</v>
      </c>
      <c r="E44" s="166"/>
      <c r="F44" s="166"/>
      <c r="G44" s="166">
        <v>3</v>
      </c>
      <c r="H44" s="166"/>
      <c r="I44" s="166">
        <v>2</v>
      </c>
      <c r="J44" s="166"/>
      <c r="K44" s="166"/>
      <c r="L44" s="166">
        <v>1</v>
      </c>
      <c r="M44" s="166"/>
      <c r="Q44" s="4"/>
      <c r="R44" s="4"/>
      <c r="S44" s="4"/>
      <c r="T44" s="4"/>
      <c r="U44" s="4"/>
    </row>
    <row r="45" spans="2:21" ht="18" customHeight="1">
      <c r="B45" s="2"/>
      <c r="C45" s="2" t="s">
        <v>166</v>
      </c>
      <c r="D45" s="2"/>
      <c r="E45" s="2"/>
      <c r="F45" s="2"/>
      <c r="G45" s="2"/>
      <c r="H45" s="2"/>
      <c r="Q45" s="4"/>
      <c r="R45" s="4"/>
      <c r="S45" s="4"/>
      <c r="T45" s="4"/>
      <c r="U45" s="4"/>
    </row>
    <row r="46" spans="2:21" ht="18">
      <c r="B46" s="2"/>
      <c r="C46" s="14"/>
      <c r="D46" s="166" t="s">
        <v>157</v>
      </c>
      <c r="E46" s="166"/>
      <c r="F46" s="166"/>
      <c r="G46" s="166" t="s">
        <v>158</v>
      </c>
      <c r="H46" s="166"/>
      <c r="I46" s="166" t="s">
        <v>159</v>
      </c>
      <c r="J46" s="166"/>
      <c r="K46" s="166"/>
      <c r="L46" s="166" t="s">
        <v>160</v>
      </c>
      <c r="M46" s="166"/>
      <c r="Q46" s="4"/>
      <c r="R46" s="4"/>
      <c r="S46" s="4"/>
      <c r="T46" s="4"/>
      <c r="U46" s="4"/>
    </row>
    <row r="47" spans="2:21" ht="18">
      <c r="B47" s="2" t="s">
        <v>10</v>
      </c>
      <c r="C47" s="19"/>
      <c r="D47" s="166">
        <v>1</v>
      </c>
      <c r="E47" s="166"/>
      <c r="F47" s="166"/>
      <c r="G47" s="166">
        <v>2</v>
      </c>
      <c r="H47" s="166"/>
      <c r="I47" s="166">
        <v>3</v>
      </c>
      <c r="J47" s="166"/>
      <c r="K47" s="166"/>
      <c r="L47" s="166">
        <v>4</v>
      </c>
      <c r="M47" s="166"/>
      <c r="Q47" s="4"/>
      <c r="R47" s="4"/>
      <c r="S47" s="4"/>
      <c r="T47" s="4"/>
      <c r="U47" s="4"/>
    </row>
    <row r="48" spans="2:21" ht="18" customHeight="1">
      <c r="B48" s="2"/>
      <c r="C48" s="2" t="s">
        <v>167</v>
      </c>
      <c r="D48" s="2"/>
      <c r="E48" s="2"/>
      <c r="F48" s="2"/>
      <c r="G48" s="2"/>
      <c r="H48" s="2"/>
      <c r="Q48" s="4"/>
      <c r="R48" s="4"/>
      <c r="S48" s="4"/>
      <c r="T48" s="4"/>
      <c r="U48" s="4"/>
    </row>
    <row r="49" spans="2:21" ht="18">
      <c r="B49" s="2"/>
      <c r="C49" s="14"/>
      <c r="D49" s="166" t="s">
        <v>157</v>
      </c>
      <c r="E49" s="166"/>
      <c r="F49" s="166"/>
      <c r="G49" s="166" t="s">
        <v>158</v>
      </c>
      <c r="H49" s="166"/>
      <c r="I49" s="166" t="s">
        <v>159</v>
      </c>
      <c r="J49" s="166"/>
      <c r="K49" s="166"/>
      <c r="L49" s="166" t="s">
        <v>160</v>
      </c>
      <c r="M49" s="166"/>
      <c r="Q49" s="4"/>
      <c r="R49" s="4"/>
      <c r="S49" s="4"/>
      <c r="T49" s="4"/>
      <c r="U49" s="4"/>
    </row>
    <row r="50" spans="2:21" ht="18">
      <c r="B50" s="2" t="s">
        <v>10</v>
      </c>
      <c r="C50" s="19"/>
      <c r="D50" s="166">
        <v>1</v>
      </c>
      <c r="E50" s="166"/>
      <c r="F50" s="166"/>
      <c r="G50" s="166">
        <v>2</v>
      </c>
      <c r="H50" s="166"/>
      <c r="I50" s="166">
        <v>3</v>
      </c>
      <c r="J50" s="166"/>
      <c r="K50" s="166"/>
      <c r="L50" s="166">
        <v>4</v>
      </c>
      <c r="M50" s="166"/>
      <c r="Q50" s="4"/>
      <c r="R50" s="4"/>
      <c r="S50" s="4"/>
      <c r="T50" s="4"/>
      <c r="U50" s="4"/>
    </row>
    <row r="51" spans="2:21" ht="18" customHeight="1">
      <c r="B51" s="2"/>
      <c r="C51" s="2" t="s">
        <v>168</v>
      </c>
      <c r="D51" s="2"/>
      <c r="E51" s="2"/>
      <c r="F51" s="2"/>
      <c r="G51" s="2"/>
      <c r="H51" s="2"/>
      <c r="Q51" s="4"/>
      <c r="R51" s="4"/>
      <c r="S51" s="4"/>
      <c r="T51" s="4"/>
      <c r="U51" s="4"/>
    </row>
    <row r="52" spans="2:21" ht="18">
      <c r="B52" s="2"/>
      <c r="C52" s="14"/>
      <c r="D52" s="166" t="s">
        <v>157</v>
      </c>
      <c r="E52" s="166"/>
      <c r="F52" s="166"/>
      <c r="G52" s="166" t="s">
        <v>158</v>
      </c>
      <c r="H52" s="166"/>
      <c r="I52" s="166" t="s">
        <v>159</v>
      </c>
      <c r="J52" s="166"/>
      <c r="K52" s="166"/>
      <c r="L52" s="166" t="s">
        <v>160</v>
      </c>
      <c r="M52" s="166"/>
      <c r="Q52" s="4"/>
      <c r="R52" s="4"/>
      <c r="S52" s="4"/>
      <c r="T52" s="4"/>
      <c r="U52" s="4"/>
    </row>
    <row r="53" spans="2:21" ht="18">
      <c r="B53" s="2" t="s">
        <v>10</v>
      </c>
      <c r="C53" s="19"/>
      <c r="D53" s="166">
        <v>4</v>
      </c>
      <c r="E53" s="166"/>
      <c r="F53" s="166"/>
      <c r="G53" s="166">
        <v>3</v>
      </c>
      <c r="H53" s="166"/>
      <c r="I53" s="166">
        <v>2</v>
      </c>
      <c r="J53" s="166"/>
      <c r="K53" s="166"/>
      <c r="L53" s="166">
        <v>1</v>
      </c>
      <c r="M53" s="166"/>
      <c r="Q53" s="4"/>
      <c r="R53" s="4"/>
      <c r="S53" s="4"/>
      <c r="T53" s="4"/>
      <c r="U53" s="4"/>
    </row>
    <row r="54" spans="2:21" ht="18" customHeight="1">
      <c r="B54" s="2"/>
      <c r="C54" s="2" t="s">
        <v>169</v>
      </c>
      <c r="D54" s="2"/>
      <c r="E54" s="2"/>
      <c r="F54" s="2"/>
      <c r="G54" s="2"/>
      <c r="H54" s="2"/>
      <c r="Q54" s="4"/>
      <c r="R54" s="4"/>
      <c r="S54" s="4"/>
      <c r="T54" s="4"/>
      <c r="U54" s="4"/>
    </row>
    <row r="55" spans="2:21" ht="18">
      <c r="B55" s="2"/>
      <c r="C55" s="14"/>
      <c r="D55" s="166" t="s">
        <v>157</v>
      </c>
      <c r="E55" s="166"/>
      <c r="F55" s="166"/>
      <c r="G55" s="166" t="s">
        <v>158</v>
      </c>
      <c r="H55" s="166"/>
      <c r="I55" s="166" t="s">
        <v>159</v>
      </c>
      <c r="J55" s="166"/>
      <c r="K55" s="166"/>
      <c r="L55" s="166" t="s">
        <v>160</v>
      </c>
      <c r="M55" s="166"/>
      <c r="Q55" s="4"/>
      <c r="R55" s="4"/>
      <c r="S55" s="4"/>
      <c r="T55" s="4"/>
      <c r="U55" s="4"/>
    </row>
    <row r="56" spans="2:21" ht="18">
      <c r="B56" s="2" t="s">
        <v>10</v>
      </c>
      <c r="C56" s="19"/>
      <c r="D56" s="166">
        <v>4</v>
      </c>
      <c r="E56" s="166"/>
      <c r="F56" s="166"/>
      <c r="G56" s="166">
        <v>3</v>
      </c>
      <c r="H56" s="166"/>
      <c r="I56" s="166">
        <v>2</v>
      </c>
      <c r="J56" s="166"/>
      <c r="K56" s="166"/>
      <c r="L56" s="166">
        <v>1</v>
      </c>
      <c r="M56" s="166"/>
      <c r="Q56" s="4"/>
      <c r="R56" s="4"/>
      <c r="S56" s="4"/>
      <c r="T56" s="4"/>
      <c r="U56" s="4"/>
    </row>
    <row r="57" spans="2:21" ht="18" customHeight="1">
      <c r="B57" s="2"/>
      <c r="C57" s="2" t="s">
        <v>170</v>
      </c>
      <c r="D57" s="2"/>
      <c r="E57" s="2"/>
      <c r="F57" s="2"/>
      <c r="G57" s="2"/>
      <c r="H57" s="2"/>
      <c r="Q57" s="4"/>
      <c r="R57" s="4"/>
      <c r="S57" s="4"/>
      <c r="T57" s="4"/>
      <c r="U57" s="4"/>
    </row>
    <row r="58" spans="2:21" ht="18">
      <c r="B58" s="2"/>
      <c r="C58" s="14"/>
      <c r="D58" s="166" t="s">
        <v>157</v>
      </c>
      <c r="E58" s="166"/>
      <c r="F58" s="166"/>
      <c r="G58" s="166" t="s">
        <v>158</v>
      </c>
      <c r="H58" s="166"/>
      <c r="I58" s="166" t="s">
        <v>159</v>
      </c>
      <c r="J58" s="166"/>
      <c r="K58" s="166"/>
      <c r="L58" s="166" t="s">
        <v>160</v>
      </c>
      <c r="M58" s="166"/>
      <c r="Q58" s="4"/>
      <c r="R58" s="4"/>
      <c r="S58" s="4"/>
      <c r="T58" s="4"/>
      <c r="U58" s="4"/>
    </row>
    <row r="59" spans="2:21" ht="18">
      <c r="B59" s="2" t="s">
        <v>10</v>
      </c>
      <c r="C59" s="19"/>
      <c r="D59" s="166">
        <v>4</v>
      </c>
      <c r="E59" s="166"/>
      <c r="F59" s="166"/>
      <c r="G59" s="166">
        <v>3</v>
      </c>
      <c r="H59" s="166"/>
      <c r="I59" s="166">
        <v>2</v>
      </c>
      <c r="J59" s="166"/>
      <c r="K59" s="166"/>
      <c r="L59" s="166">
        <v>1</v>
      </c>
      <c r="M59" s="166"/>
      <c r="Q59" s="4"/>
      <c r="R59" s="4"/>
      <c r="S59" s="4"/>
      <c r="T59" s="4"/>
      <c r="U59" s="4"/>
    </row>
    <row r="60" spans="2:21" ht="18" customHeight="1">
      <c r="B60" s="2"/>
      <c r="C60" s="2"/>
      <c r="D60" s="2"/>
      <c r="E60" s="2"/>
      <c r="F60" s="2"/>
      <c r="G60" s="2"/>
      <c r="H60" s="2"/>
      <c r="Q60" s="4"/>
      <c r="R60" s="4"/>
      <c r="S60" s="4"/>
      <c r="T60" s="4"/>
      <c r="U60" s="4"/>
    </row>
    <row r="61" spans="2:21" ht="18">
      <c r="B61" s="2"/>
      <c r="C61" s="14" t="s">
        <v>171</v>
      </c>
      <c r="D61" s="14"/>
      <c r="E61" s="14"/>
      <c r="F61" s="14"/>
      <c r="G61" s="13"/>
      <c r="H61" s="14"/>
    </row>
    <row r="62" spans="2:21" ht="18">
      <c r="B62" s="2"/>
      <c r="C62" s="15">
        <f>C32+C35+C38+C41+C44+C47+C50+C53+C56+C59</f>
        <v>0</v>
      </c>
      <c r="D62" s="14"/>
      <c r="E62" s="14"/>
      <c r="F62" s="14"/>
      <c r="G62" s="14"/>
      <c r="H62" s="14"/>
    </row>
    <row r="64" spans="2:21" ht="18">
      <c r="C64" s="2" t="s">
        <v>116</v>
      </c>
      <c r="L64" s="76"/>
      <c r="M64" s="76"/>
      <c r="N64" s="76"/>
      <c r="O64" s="76"/>
      <c r="P64" s="76"/>
      <c r="Q64" s="76"/>
      <c r="R64" s="76"/>
      <c r="S64" s="76"/>
      <c r="T64" s="76"/>
      <c r="U64" s="76"/>
    </row>
    <row r="66" spans="12:21" ht="18">
      <c r="L66" s="165"/>
      <c r="M66" s="165"/>
      <c r="N66" s="165"/>
      <c r="O66" s="165"/>
      <c r="P66" s="165"/>
      <c r="Q66" s="165"/>
      <c r="R66" s="165"/>
      <c r="S66" s="165"/>
      <c r="T66" s="165"/>
      <c r="U66" s="165"/>
    </row>
    <row r="68" spans="12:21" ht="18">
      <c r="L68" s="7"/>
      <c r="M68" s="7"/>
      <c r="N68" s="7"/>
      <c r="O68" s="7"/>
      <c r="P68" s="7"/>
      <c r="Q68" s="7"/>
      <c r="R68" s="7"/>
      <c r="S68" s="7"/>
      <c r="T68" s="7"/>
      <c r="U68" s="7"/>
    </row>
    <row r="69" spans="12:21" ht="18">
      <c r="L69" s="7"/>
      <c r="M69" s="7"/>
      <c r="N69" s="7"/>
      <c r="O69" s="7"/>
      <c r="P69" s="7"/>
      <c r="Q69" s="7"/>
      <c r="R69" s="7"/>
      <c r="S69" s="7"/>
      <c r="T69" s="7"/>
      <c r="U69" s="7"/>
    </row>
    <row r="70" spans="12:21" ht="18">
      <c r="L70" s="7"/>
      <c r="M70" s="7"/>
      <c r="N70" s="7"/>
      <c r="O70" s="7"/>
      <c r="P70" s="7"/>
      <c r="Q70" s="7"/>
      <c r="R70" s="7"/>
      <c r="S70" s="7"/>
      <c r="T70" s="7"/>
      <c r="U70" s="7"/>
    </row>
  </sheetData>
  <sheetProtection password="C075" sheet="1" objects="1" scenarios="1" selectLockedCells="1"/>
  <mergeCells count="91">
    <mergeCell ref="D31:F31"/>
    <mergeCell ref="G31:H31"/>
    <mergeCell ref="I31:K31"/>
    <mergeCell ref="L31:M31"/>
    <mergeCell ref="D32:F32"/>
    <mergeCell ref="G32:H32"/>
    <mergeCell ref="I32:K32"/>
    <mergeCell ref="L32:M32"/>
    <mergeCell ref="D34:F34"/>
    <mergeCell ref="G34:H34"/>
    <mergeCell ref="I34:K34"/>
    <mergeCell ref="L34:M34"/>
    <mergeCell ref="D35:F35"/>
    <mergeCell ref="G35:H35"/>
    <mergeCell ref="I35:K35"/>
    <mergeCell ref="L35:M35"/>
    <mergeCell ref="D37:F37"/>
    <mergeCell ref="G37:H37"/>
    <mergeCell ref="I37:K37"/>
    <mergeCell ref="L37:M37"/>
    <mergeCell ref="D38:F38"/>
    <mergeCell ref="G38:H38"/>
    <mergeCell ref="I38:K38"/>
    <mergeCell ref="L38:M38"/>
    <mergeCell ref="D40:F40"/>
    <mergeCell ref="G40:H40"/>
    <mergeCell ref="I40:K40"/>
    <mergeCell ref="L40:M40"/>
    <mergeCell ref="D41:F41"/>
    <mergeCell ref="G41:H41"/>
    <mergeCell ref="I41:K41"/>
    <mergeCell ref="L41:M41"/>
    <mergeCell ref="D46:F46"/>
    <mergeCell ref="G46:H46"/>
    <mergeCell ref="I46:K46"/>
    <mergeCell ref="L46:M46"/>
    <mergeCell ref="D47:F47"/>
    <mergeCell ref="G47:H47"/>
    <mergeCell ref="I47:K47"/>
    <mergeCell ref="L47:M47"/>
    <mergeCell ref="G49:H49"/>
    <mergeCell ref="I49:K49"/>
    <mergeCell ref="L49:M49"/>
    <mergeCell ref="D50:F50"/>
    <mergeCell ref="G50:H50"/>
    <mergeCell ref="I50:K50"/>
    <mergeCell ref="L50:M50"/>
    <mergeCell ref="D59:F59"/>
    <mergeCell ref="G59:H59"/>
    <mergeCell ref="I59:K59"/>
    <mergeCell ref="L59:M59"/>
    <mergeCell ref="D55:F55"/>
    <mergeCell ref="G55:H55"/>
    <mergeCell ref="I55:K55"/>
    <mergeCell ref="L55:M55"/>
    <mergeCell ref="D56:F56"/>
    <mergeCell ref="G56:H56"/>
    <mergeCell ref="I56:K56"/>
    <mergeCell ref="L56:M56"/>
    <mergeCell ref="G44:H44"/>
    <mergeCell ref="I44:K44"/>
    <mergeCell ref="L44:M44"/>
    <mergeCell ref="D58:F58"/>
    <mergeCell ref="G58:H58"/>
    <mergeCell ref="I58:K58"/>
    <mergeCell ref="L58:M58"/>
    <mergeCell ref="D52:F52"/>
    <mergeCell ref="G52:H52"/>
    <mergeCell ref="I52:K52"/>
    <mergeCell ref="L52:M52"/>
    <mergeCell ref="D53:F53"/>
    <mergeCell ref="G53:H53"/>
    <mergeCell ref="I53:K53"/>
    <mergeCell ref="L53:M53"/>
    <mergeCell ref="D49:F49"/>
    <mergeCell ref="L66:U66"/>
    <mergeCell ref="E4:O5"/>
    <mergeCell ref="Q8:U8"/>
    <mergeCell ref="D24:F24"/>
    <mergeCell ref="G24:H24"/>
    <mergeCell ref="I24:K24"/>
    <mergeCell ref="L24:M24"/>
    <mergeCell ref="D25:F25"/>
    <mergeCell ref="G25:H25"/>
    <mergeCell ref="I25:K25"/>
    <mergeCell ref="L25:M25"/>
    <mergeCell ref="D43:F43"/>
    <mergeCell ref="G43:H43"/>
    <mergeCell ref="I43:K43"/>
    <mergeCell ref="L43:M43"/>
    <mergeCell ref="D44:F44"/>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enableFormatConditionsCalculation="0"/>
  <dimension ref="B4:U99"/>
  <sheetViews>
    <sheetView topLeftCell="A10" workbookViewId="0">
      <pane xSplit="22" topLeftCell="W1" activePane="topRight" state="frozenSplit"/>
      <selection pane="topRight" activeCell="C32" sqref="C32"/>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173</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4"/>
      <c r="R9" s="4"/>
      <c r="S9" s="4"/>
      <c r="T9" s="4"/>
      <c r="U9" s="4"/>
    </row>
    <row r="10" spans="3:21" ht="18">
      <c r="C10" s="2" t="s">
        <v>478</v>
      </c>
      <c r="Q10" s="4"/>
      <c r="R10" s="4"/>
      <c r="S10" s="4"/>
      <c r="T10" s="4"/>
      <c r="U10" s="4"/>
    </row>
    <row r="11" spans="3:21" ht="18">
      <c r="C11" s="2" t="s">
        <v>83</v>
      </c>
      <c r="Q11" s="4"/>
      <c r="R11" s="4"/>
      <c r="S11" s="4"/>
      <c r="T11" s="4"/>
      <c r="U11" s="4"/>
    </row>
    <row r="12" spans="3:21" ht="18">
      <c r="C12" s="2"/>
      <c r="Q12" s="4"/>
      <c r="R12" s="4"/>
      <c r="S12" s="4"/>
      <c r="T12" s="4"/>
      <c r="U12" s="4"/>
    </row>
    <row r="13" spans="3:21" ht="18">
      <c r="C13" s="2" t="s">
        <v>1</v>
      </c>
      <c r="Q13" s="4"/>
      <c r="R13" s="4"/>
      <c r="S13" s="4"/>
      <c r="T13" s="4"/>
      <c r="U13" s="4"/>
    </row>
    <row r="14" spans="3:21" ht="18">
      <c r="C14" s="2" t="s">
        <v>479</v>
      </c>
      <c r="Q14" s="4"/>
      <c r="R14" s="4"/>
      <c r="S14" s="4"/>
      <c r="T14" s="4"/>
      <c r="U14" s="4"/>
    </row>
    <row r="15" spans="3:21" ht="18" customHeight="1">
      <c r="C15" s="2" t="s">
        <v>573</v>
      </c>
      <c r="Q15" s="4"/>
      <c r="R15" s="4"/>
      <c r="S15" s="4"/>
      <c r="T15" s="4"/>
      <c r="U15" s="4"/>
    </row>
    <row r="16" spans="3:21" ht="18" customHeight="1">
      <c r="Q16" s="4"/>
      <c r="R16" s="4"/>
      <c r="S16" s="4"/>
      <c r="T16" s="4"/>
      <c r="U16" s="4"/>
    </row>
    <row r="17" spans="2:21" ht="18">
      <c r="B17" s="2"/>
      <c r="C17" s="2" t="s">
        <v>2</v>
      </c>
      <c r="D17" s="2"/>
      <c r="E17" s="2"/>
      <c r="F17" s="2"/>
      <c r="G17" s="2"/>
      <c r="H17" s="2"/>
      <c r="Q17" s="4"/>
      <c r="R17" s="4"/>
      <c r="S17" s="4"/>
      <c r="T17" s="4"/>
      <c r="U17" s="4"/>
    </row>
    <row r="18" spans="2:21" ht="18">
      <c r="B18" s="2"/>
      <c r="C18" s="2" t="s">
        <v>175</v>
      </c>
      <c r="D18" s="2"/>
      <c r="E18" s="2"/>
      <c r="F18" s="2"/>
      <c r="G18" s="2"/>
      <c r="H18" s="2"/>
      <c r="Q18" s="4"/>
      <c r="R18" s="4"/>
      <c r="S18" s="4"/>
      <c r="T18" s="4"/>
      <c r="U18" s="4"/>
    </row>
    <row r="19" spans="2:21" ht="18">
      <c r="B19" s="2"/>
      <c r="C19" s="2" t="s">
        <v>176</v>
      </c>
      <c r="D19" s="2"/>
      <c r="E19" s="2"/>
      <c r="F19" s="2"/>
      <c r="G19" s="2"/>
      <c r="H19" s="2"/>
      <c r="Q19" s="4"/>
      <c r="R19" s="4"/>
      <c r="S19" s="4"/>
      <c r="T19" s="4"/>
      <c r="U19" s="4"/>
    </row>
    <row r="20" spans="2:21" ht="18">
      <c r="B20" s="2"/>
      <c r="C20" s="2" t="s">
        <v>177</v>
      </c>
      <c r="D20" s="2"/>
      <c r="E20" s="2"/>
      <c r="F20" s="2"/>
      <c r="G20" s="2"/>
      <c r="H20" s="2"/>
      <c r="Q20" s="4"/>
      <c r="R20" s="4"/>
      <c r="S20" s="4"/>
      <c r="T20" s="4"/>
      <c r="U20" s="4"/>
    </row>
    <row r="21" spans="2:21" ht="18">
      <c r="B21" s="2"/>
      <c r="C21" s="2"/>
      <c r="D21" s="2"/>
      <c r="E21" s="2"/>
      <c r="F21" s="2"/>
      <c r="G21" s="2"/>
      <c r="H21" s="2"/>
      <c r="Q21" s="4"/>
      <c r="R21" s="4"/>
      <c r="S21" s="4"/>
      <c r="T21" s="4"/>
      <c r="U21" s="4"/>
    </row>
    <row r="22" spans="2:21" ht="18">
      <c r="B22" s="2"/>
      <c r="C22" s="2" t="s">
        <v>184</v>
      </c>
      <c r="D22" s="2"/>
      <c r="E22" s="2"/>
      <c r="F22" s="2"/>
      <c r="G22" s="2"/>
      <c r="H22" s="2"/>
      <c r="Q22" s="4"/>
      <c r="R22" s="4"/>
      <c r="S22" s="4"/>
      <c r="T22" s="4"/>
      <c r="U22" s="4"/>
    </row>
    <row r="23" spans="2:21" ht="18" customHeight="1">
      <c r="B23" s="2"/>
      <c r="C23" s="2" t="s">
        <v>178</v>
      </c>
      <c r="D23" s="2"/>
      <c r="E23" s="2"/>
      <c r="F23" s="2"/>
      <c r="G23" s="2"/>
      <c r="H23" s="2"/>
      <c r="Q23" s="4"/>
      <c r="R23" s="4"/>
      <c r="S23" s="4"/>
      <c r="T23" s="4"/>
      <c r="U23" s="4"/>
    </row>
    <row r="24" spans="2:21" ht="18">
      <c r="B24" s="2"/>
      <c r="C24" s="2"/>
      <c r="D24" s="168" t="s">
        <v>179</v>
      </c>
      <c r="E24" s="168"/>
      <c r="F24" s="168"/>
      <c r="G24" s="168" t="s">
        <v>180</v>
      </c>
      <c r="H24" s="168"/>
      <c r="I24" s="168" t="s">
        <v>181</v>
      </c>
      <c r="J24" s="168"/>
      <c r="K24" s="168"/>
      <c r="L24" s="7" t="s">
        <v>182</v>
      </c>
      <c r="M24" s="168" t="s">
        <v>183</v>
      </c>
      <c r="N24" s="168"/>
      <c r="O24" s="168"/>
      <c r="R24" s="4"/>
      <c r="S24" s="4"/>
      <c r="T24" s="4"/>
      <c r="U24" s="4"/>
    </row>
    <row r="25" spans="2:21" ht="18">
      <c r="B25" s="2" t="s">
        <v>10</v>
      </c>
      <c r="C25" s="15">
        <v>3</v>
      </c>
      <c r="D25" s="168">
        <v>1</v>
      </c>
      <c r="E25" s="168"/>
      <c r="F25" s="168"/>
      <c r="G25" s="168">
        <v>2</v>
      </c>
      <c r="H25" s="168"/>
      <c r="I25" s="168">
        <v>3</v>
      </c>
      <c r="J25" s="168"/>
      <c r="K25" s="168"/>
      <c r="L25" s="9">
        <v>4</v>
      </c>
      <c r="M25" s="168">
        <v>5</v>
      </c>
      <c r="N25" s="168"/>
      <c r="O25" s="168"/>
      <c r="R25" s="4"/>
      <c r="S25" s="4"/>
      <c r="T25" s="4"/>
      <c r="U25" s="4"/>
    </row>
    <row r="26" spans="2:21" ht="18">
      <c r="B26" s="2"/>
      <c r="C26" s="13" t="s">
        <v>172</v>
      </c>
      <c r="D26" s="14"/>
      <c r="E26" s="14"/>
      <c r="F26" s="14"/>
      <c r="G26" s="14"/>
      <c r="H26" s="14"/>
      <c r="I26" s="14"/>
      <c r="J26" s="14"/>
      <c r="K26" s="14"/>
      <c r="R26" s="4"/>
      <c r="S26" s="4"/>
      <c r="T26" s="4"/>
      <c r="U26" s="4"/>
    </row>
    <row r="27" spans="2:21" ht="18">
      <c r="B27" s="2"/>
      <c r="C27" s="2"/>
      <c r="D27" s="2"/>
      <c r="E27" s="2"/>
      <c r="F27" s="2"/>
      <c r="G27" s="2"/>
      <c r="H27" s="2"/>
      <c r="Q27" s="4"/>
      <c r="R27" s="4"/>
      <c r="S27" s="4"/>
      <c r="T27" s="4"/>
      <c r="U27" s="4"/>
    </row>
    <row r="28" spans="2:21" ht="18">
      <c r="B28" s="2"/>
      <c r="C28" s="2" t="s">
        <v>9</v>
      </c>
      <c r="D28" s="2"/>
      <c r="E28" s="2"/>
      <c r="F28" s="2"/>
      <c r="G28" s="2"/>
      <c r="H28" s="2"/>
      <c r="Q28" s="4"/>
      <c r="R28" s="4"/>
      <c r="S28" s="4"/>
      <c r="T28" s="4"/>
      <c r="U28" s="4"/>
    </row>
    <row r="29" spans="2:21" ht="18">
      <c r="B29" s="2"/>
      <c r="C29" s="2"/>
      <c r="D29" s="2"/>
      <c r="E29" s="2"/>
      <c r="F29" s="2"/>
      <c r="G29" s="2"/>
      <c r="H29" s="2"/>
      <c r="Q29" s="4"/>
      <c r="R29" s="4"/>
      <c r="S29" s="4"/>
      <c r="T29" s="4"/>
      <c r="U29" s="4"/>
    </row>
    <row r="30" spans="2:21" ht="18" customHeight="1">
      <c r="B30" s="2"/>
      <c r="C30" s="2" t="s">
        <v>178</v>
      </c>
      <c r="D30" s="2"/>
      <c r="E30" s="2"/>
      <c r="F30" s="2"/>
      <c r="G30" s="2"/>
      <c r="H30" s="2"/>
      <c r="Q30" s="4"/>
      <c r="R30" s="4"/>
      <c r="S30" s="4"/>
      <c r="T30" s="4"/>
      <c r="U30" s="4"/>
    </row>
    <row r="31" spans="2:21" ht="18">
      <c r="B31" s="2"/>
      <c r="C31" s="14"/>
      <c r="D31" s="166" t="s">
        <v>205</v>
      </c>
      <c r="E31" s="166"/>
      <c r="F31" s="166"/>
      <c r="G31" s="166" t="s">
        <v>206</v>
      </c>
      <c r="H31" s="166"/>
      <c r="I31" s="166" t="s">
        <v>207</v>
      </c>
      <c r="J31" s="166"/>
      <c r="K31" s="166"/>
      <c r="L31" s="20" t="s">
        <v>209</v>
      </c>
      <c r="M31" s="166" t="s">
        <v>208</v>
      </c>
      <c r="N31" s="166"/>
      <c r="O31" s="166"/>
      <c r="Q31" s="4"/>
      <c r="R31" s="4"/>
      <c r="S31" s="4"/>
      <c r="T31" s="4"/>
      <c r="U31" s="4"/>
    </row>
    <row r="32" spans="2:21" ht="18">
      <c r="B32" s="2" t="s">
        <v>10</v>
      </c>
      <c r="C32" s="18"/>
      <c r="D32" s="166">
        <v>1</v>
      </c>
      <c r="E32" s="166"/>
      <c r="F32" s="166"/>
      <c r="G32" s="166">
        <v>2</v>
      </c>
      <c r="H32" s="166"/>
      <c r="I32" s="166">
        <v>3</v>
      </c>
      <c r="J32" s="166"/>
      <c r="K32" s="166"/>
      <c r="L32" s="20">
        <v>4</v>
      </c>
      <c r="M32" s="166">
        <v>5</v>
      </c>
      <c r="N32" s="166"/>
      <c r="O32" s="166"/>
      <c r="Q32" s="4"/>
      <c r="R32" s="4"/>
      <c r="S32" s="4"/>
      <c r="T32" s="4"/>
      <c r="U32" s="4"/>
    </row>
    <row r="33" spans="2:21" ht="18" customHeight="1">
      <c r="B33" s="2"/>
      <c r="C33" s="2" t="s">
        <v>185</v>
      </c>
      <c r="D33" s="2"/>
      <c r="E33" s="2"/>
      <c r="F33" s="2"/>
      <c r="G33" s="2"/>
      <c r="H33" s="2"/>
      <c r="Q33" s="4"/>
      <c r="R33" s="4"/>
      <c r="S33" s="4"/>
      <c r="T33" s="4"/>
      <c r="U33" s="4"/>
    </row>
    <row r="34" spans="2:21" ht="18">
      <c r="B34" s="2"/>
      <c r="C34" s="14"/>
      <c r="D34" s="166" t="s">
        <v>205</v>
      </c>
      <c r="E34" s="166"/>
      <c r="F34" s="166"/>
      <c r="G34" s="166" t="s">
        <v>206</v>
      </c>
      <c r="H34" s="166"/>
      <c r="I34" s="166" t="s">
        <v>207</v>
      </c>
      <c r="J34" s="166"/>
      <c r="K34" s="166"/>
      <c r="L34" s="20" t="s">
        <v>209</v>
      </c>
      <c r="M34" s="166" t="s">
        <v>208</v>
      </c>
      <c r="N34" s="166"/>
      <c r="O34" s="166"/>
      <c r="Q34" s="4"/>
      <c r="R34" s="4"/>
      <c r="S34" s="4"/>
      <c r="T34" s="4"/>
      <c r="U34" s="4"/>
    </row>
    <row r="35" spans="2:21" ht="18">
      <c r="B35" s="2" t="s">
        <v>10</v>
      </c>
      <c r="C35" s="19"/>
      <c r="D35" s="166">
        <v>5</v>
      </c>
      <c r="E35" s="166"/>
      <c r="F35" s="166"/>
      <c r="G35" s="166">
        <v>4</v>
      </c>
      <c r="H35" s="166"/>
      <c r="I35" s="166">
        <v>3</v>
      </c>
      <c r="J35" s="166"/>
      <c r="K35" s="166"/>
      <c r="L35" s="20">
        <v>2</v>
      </c>
      <c r="M35" s="166">
        <v>1</v>
      </c>
      <c r="N35" s="166"/>
      <c r="O35" s="166"/>
      <c r="Q35" s="4"/>
      <c r="R35" s="4"/>
      <c r="S35" s="4"/>
      <c r="T35" s="4"/>
      <c r="U35" s="4"/>
    </row>
    <row r="36" spans="2:21" ht="18" customHeight="1">
      <c r="B36" s="2"/>
      <c r="C36" s="2" t="s">
        <v>186</v>
      </c>
      <c r="D36" s="2"/>
      <c r="E36" s="2"/>
      <c r="F36" s="2"/>
      <c r="G36" s="2"/>
      <c r="H36" s="2"/>
      <c r="Q36" s="4"/>
      <c r="R36" s="4"/>
      <c r="S36" s="4"/>
      <c r="T36" s="4"/>
      <c r="U36" s="4"/>
    </row>
    <row r="37" spans="2:21" ht="18">
      <c r="B37" s="2"/>
      <c r="C37" s="14"/>
      <c r="D37" s="166" t="s">
        <v>205</v>
      </c>
      <c r="E37" s="166"/>
      <c r="F37" s="166"/>
      <c r="G37" s="166" t="s">
        <v>206</v>
      </c>
      <c r="H37" s="166"/>
      <c r="I37" s="166" t="s">
        <v>207</v>
      </c>
      <c r="J37" s="166"/>
      <c r="K37" s="166"/>
      <c r="L37" s="20" t="s">
        <v>209</v>
      </c>
      <c r="M37" s="166" t="s">
        <v>208</v>
      </c>
      <c r="N37" s="166"/>
      <c r="O37" s="166"/>
      <c r="Q37" s="4"/>
      <c r="R37" s="4"/>
      <c r="S37" s="4"/>
      <c r="T37" s="4"/>
      <c r="U37" s="4"/>
    </row>
    <row r="38" spans="2:21" ht="18">
      <c r="B38" s="2" t="s">
        <v>10</v>
      </c>
      <c r="C38" s="19"/>
      <c r="D38" s="166">
        <v>1</v>
      </c>
      <c r="E38" s="166"/>
      <c r="F38" s="166"/>
      <c r="G38" s="166">
        <v>2</v>
      </c>
      <c r="H38" s="166"/>
      <c r="I38" s="166">
        <v>3</v>
      </c>
      <c r="J38" s="166"/>
      <c r="K38" s="166"/>
      <c r="L38" s="20">
        <v>4</v>
      </c>
      <c r="M38" s="166">
        <v>5</v>
      </c>
      <c r="N38" s="166"/>
      <c r="O38" s="166"/>
      <c r="Q38" s="4"/>
      <c r="R38" s="4"/>
      <c r="S38" s="4"/>
      <c r="T38" s="4"/>
      <c r="U38" s="4"/>
    </row>
    <row r="39" spans="2:21" ht="18" customHeight="1">
      <c r="B39" s="2"/>
      <c r="C39" s="2" t="s">
        <v>187</v>
      </c>
      <c r="D39" s="2"/>
      <c r="E39" s="2"/>
      <c r="F39" s="2"/>
      <c r="G39" s="2"/>
      <c r="H39" s="2"/>
      <c r="Q39" s="4"/>
      <c r="R39" s="4"/>
      <c r="S39" s="4"/>
      <c r="T39" s="4"/>
      <c r="U39" s="4"/>
    </row>
    <row r="40" spans="2:21" ht="18">
      <c r="B40" s="2"/>
      <c r="C40" s="14"/>
      <c r="D40" s="166" t="s">
        <v>205</v>
      </c>
      <c r="E40" s="166"/>
      <c r="F40" s="166"/>
      <c r="G40" s="166" t="s">
        <v>206</v>
      </c>
      <c r="H40" s="166"/>
      <c r="I40" s="166" t="s">
        <v>207</v>
      </c>
      <c r="J40" s="166"/>
      <c r="K40" s="166"/>
      <c r="L40" s="20" t="s">
        <v>209</v>
      </c>
      <c r="M40" s="166" t="s">
        <v>208</v>
      </c>
      <c r="N40" s="166"/>
      <c r="O40" s="166"/>
      <c r="Q40" s="4"/>
      <c r="R40" s="4"/>
      <c r="S40" s="4"/>
      <c r="T40" s="4"/>
      <c r="U40" s="4"/>
    </row>
    <row r="41" spans="2:21" ht="18">
      <c r="B41" s="2" t="s">
        <v>10</v>
      </c>
      <c r="C41" s="19"/>
      <c r="D41" s="166">
        <v>5</v>
      </c>
      <c r="E41" s="166"/>
      <c r="F41" s="166"/>
      <c r="G41" s="166">
        <v>4</v>
      </c>
      <c r="H41" s="166"/>
      <c r="I41" s="166">
        <v>3</v>
      </c>
      <c r="J41" s="166"/>
      <c r="K41" s="166"/>
      <c r="L41" s="20">
        <v>2</v>
      </c>
      <c r="M41" s="166">
        <v>1</v>
      </c>
      <c r="N41" s="166"/>
      <c r="O41" s="166"/>
      <c r="Q41" s="4"/>
      <c r="R41" s="4"/>
      <c r="S41" s="4"/>
      <c r="T41" s="4"/>
      <c r="U41" s="4"/>
    </row>
    <row r="42" spans="2:21" ht="18" customHeight="1">
      <c r="B42" s="2"/>
      <c r="C42" s="5" t="s">
        <v>188</v>
      </c>
      <c r="D42" s="2"/>
      <c r="E42" s="2"/>
      <c r="F42" s="2"/>
      <c r="G42" s="2"/>
      <c r="H42" s="2"/>
      <c r="Q42" s="4"/>
      <c r="R42" s="4"/>
      <c r="S42" s="4"/>
      <c r="T42" s="4"/>
      <c r="U42" s="4"/>
    </row>
    <row r="43" spans="2:21" ht="18">
      <c r="B43" s="2"/>
      <c r="C43" s="17"/>
      <c r="D43" s="166" t="s">
        <v>205</v>
      </c>
      <c r="E43" s="166"/>
      <c r="F43" s="166"/>
      <c r="G43" s="166" t="s">
        <v>206</v>
      </c>
      <c r="H43" s="166"/>
      <c r="I43" s="166" t="s">
        <v>207</v>
      </c>
      <c r="J43" s="166"/>
      <c r="K43" s="166"/>
      <c r="L43" s="20" t="s">
        <v>209</v>
      </c>
      <c r="M43" s="166" t="s">
        <v>208</v>
      </c>
      <c r="N43" s="166"/>
      <c r="O43" s="166"/>
      <c r="Q43" s="4"/>
      <c r="R43" s="4"/>
      <c r="S43" s="4"/>
      <c r="T43" s="4"/>
      <c r="U43" s="4"/>
    </row>
    <row r="44" spans="2:21" ht="18">
      <c r="B44" s="2" t="s">
        <v>10</v>
      </c>
      <c r="C44" s="19"/>
      <c r="D44" s="166">
        <v>5</v>
      </c>
      <c r="E44" s="166"/>
      <c r="F44" s="166"/>
      <c r="G44" s="166">
        <v>4</v>
      </c>
      <c r="H44" s="166"/>
      <c r="I44" s="166">
        <v>3</v>
      </c>
      <c r="J44" s="166"/>
      <c r="K44" s="166"/>
      <c r="L44" s="20">
        <v>2</v>
      </c>
      <c r="M44" s="166">
        <v>1</v>
      </c>
      <c r="N44" s="166"/>
      <c r="O44" s="166"/>
      <c r="Q44" s="4"/>
      <c r="R44" s="4"/>
      <c r="S44" s="4"/>
      <c r="T44" s="4"/>
      <c r="U44" s="4"/>
    </row>
    <row r="45" spans="2:21" ht="18" customHeight="1">
      <c r="B45" s="2"/>
      <c r="C45" s="2" t="s">
        <v>189</v>
      </c>
      <c r="D45" s="2"/>
      <c r="E45" s="2"/>
      <c r="F45" s="2"/>
      <c r="G45" s="2"/>
      <c r="H45" s="2"/>
      <c r="Q45" s="4"/>
      <c r="R45" s="4"/>
      <c r="S45" s="4"/>
      <c r="T45" s="4"/>
      <c r="U45" s="4"/>
    </row>
    <row r="46" spans="2:21" ht="18">
      <c r="B46" s="2"/>
      <c r="C46" s="14"/>
      <c r="D46" s="166" t="s">
        <v>205</v>
      </c>
      <c r="E46" s="166"/>
      <c r="F46" s="166"/>
      <c r="G46" s="166" t="s">
        <v>206</v>
      </c>
      <c r="H46" s="166"/>
      <c r="I46" s="166" t="s">
        <v>207</v>
      </c>
      <c r="J46" s="166"/>
      <c r="K46" s="166"/>
      <c r="L46" s="20" t="s">
        <v>209</v>
      </c>
      <c r="M46" s="166" t="s">
        <v>208</v>
      </c>
      <c r="N46" s="166"/>
      <c r="O46" s="166"/>
      <c r="Q46" s="4"/>
      <c r="R46" s="4"/>
      <c r="S46" s="4"/>
      <c r="T46" s="4"/>
      <c r="U46" s="4"/>
    </row>
    <row r="47" spans="2:21" ht="18">
      <c r="B47" s="2" t="s">
        <v>10</v>
      </c>
      <c r="C47" s="19"/>
      <c r="D47" s="166">
        <v>5</v>
      </c>
      <c r="E47" s="166"/>
      <c r="F47" s="166"/>
      <c r="G47" s="166">
        <v>4</v>
      </c>
      <c r="H47" s="166"/>
      <c r="I47" s="166">
        <v>3</v>
      </c>
      <c r="J47" s="166"/>
      <c r="K47" s="166"/>
      <c r="L47" s="20">
        <v>2</v>
      </c>
      <c r="M47" s="166">
        <v>1</v>
      </c>
      <c r="N47" s="166"/>
      <c r="O47" s="166"/>
      <c r="Q47" s="4"/>
      <c r="R47" s="4"/>
      <c r="S47" s="4"/>
      <c r="T47" s="4"/>
      <c r="U47" s="4"/>
    </row>
    <row r="48" spans="2:21" ht="18" customHeight="1">
      <c r="B48" s="2"/>
      <c r="C48" s="2" t="s">
        <v>190</v>
      </c>
      <c r="D48" s="2"/>
      <c r="E48" s="2"/>
      <c r="F48" s="2"/>
      <c r="G48" s="2"/>
      <c r="H48" s="2"/>
      <c r="Q48" s="4"/>
      <c r="R48" s="4"/>
      <c r="S48" s="4"/>
      <c r="T48" s="4"/>
      <c r="U48" s="4"/>
    </row>
    <row r="49" spans="2:21" ht="18">
      <c r="B49" s="2"/>
      <c r="C49" s="14"/>
      <c r="D49" s="166" t="s">
        <v>205</v>
      </c>
      <c r="E49" s="166"/>
      <c r="F49" s="166"/>
      <c r="G49" s="166" t="s">
        <v>206</v>
      </c>
      <c r="H49" s="166"/>
      <c r="I49" s="166" t="s">
        <v>207</v>
      </c>
      <c r="J49" s="166"/>
      <c r="K49" s="166"/>
      <c r="L49" s="20" t="s">
        <v>209</v>
      </c>
      <c r="M49" s="166" t="s">
        <v>208</v>
      </c>
      <c r="N49" s="166"/>
      <c r="O49" s="166"/>
      <c r="Q49" s="4"/>
      <c r="R49" s="4"/>
      <c r="S49" s="4"/>
      <c r="T49" s="4"/>
      <c r="U49" s="4"/>
    </row>
    <row r="50" spans="2:21" ht="18">
      <c r="B50" s="2" t="s">
        <v>10</v>
      </c>
      <c r="C50" s="19"/>
      <c r="D50" s="166">
        <v>1</v>
      </c>
      <c r="E50" s="166"/>
      <c r="F50" s="166"/>
      <c r="G50" s="166">
        <v>2</v>
      </c>
      <c r="H50" s="166"/>
      <c r="I50" s="166">
        <v>3</v>
      </c>
      <c r="J50" s="166"/>
      <c r="K50" s="166"/>
      <c r="L50" s="20">
        <v>4</v>
      </c>
      <c r="M50" s="166">
        <v>5</v>
      </c>
      <c r="N50" s="166"/>
      <c r="O50" s="166"/>
      <c r="Q50" s="4"/>
      <c r="R50" s="4"/>
      <c r="S50" s="4"/>
      <c r="T50" s="4"/>
      <c r="U50" s="4"/>
    </row>
    <row r="51" spans="2:21" ht="18" customHeight="1">
      <c r="B51" s="2"/>
      <c r="C51" s="2" t="s">
        <v>191</v>
      </c>
      <c r="D51" s="2"/>
      <c r="E51" s="2"/>
      <c r="F51" s="2"/>
      <c r="G51" s="2"/>
      <c r="H51" s="2"/>
      <c r="Q51" s="4"/>
      <c r="R51" s="4"/>
      <c r="S51" s="4"/>
      <c r="T51" s="4"/>
      <c r="U51" s="4"/>
    </row>
    <row r="52" spans="2:21" ht="18">
      <c r="B52" s="2"/>
      <c r="C52" s="14"/>
      <c r="D52" s="166" t="s">
        <v>205</v>
      </c>
      <c r="E52" s="166"/>
      <c r="F52" s="166"/>
      <c r="G52" s="166" t="s">
        <v>206</v>
      </c>
      <c r="H52" s="166"/>
      <c r="I52" s="166" t="s">
        <v>207</v>
      </c>
      <c r="J52" s="166"/>
      <c r="K52" s="166"/>
      <c r="L52" s="20" t="s">
        <v>209</v>
      </c>
      <c r="M52" s="166" t="s">
        <v>208</v>
      </c>
      <c r="N52" s="166"/>
      <c r="O52" s="166"/>
      <c r="Q52" s="4"/>
      <c r="R52" s="4"/>
      <c r="S52" s="4"/>
      <c r="T52" s="4"/>
      <c r="U52" s="4"/>
    </row>
    <row r="53" spans="2:21" ht="18">
      <c r="B53" s="2" t="s">
        <v>10</v>
      </c>
      <c r="C53" s="19"/>
      <c r="D53" s="166">
        <v>5</v>
      </c>
      <c r="E53" s="166"/>
      <c r="F53" s="166"/>
      <c r="G53" s="166">
        <v>4</v>
      </c>
      <c r="H53" s="166"/>
      <c r="I53" s="166">
        <v>3</v>
      </c>
      <c r="J53" s="166"/>
      <c r="K53" s="166"/>
      <c r="L53" s="20">
        <v>2</v>
      </c>
      <c r="M53" s="166">
        <v>1</v>
      </c>
      <c r="N53" s="166"/>
      <c r="O53" s="166"/>
      <c r="Q53" s="4"/>
      <c r="R53" s="4"/>
      <c r="S53" s="4"/>
      <c r="T53" s="4"/>
      <c r="U53" s="4"/>
    </row>
    <row r="54" spans="2:21" ht="18" customHeight="1">
      <c r="B54" s="2"/>
      <c r="C54" s="2" t="s">
        <v>192</v>
      </c>
      <c r="D54" s="2"/>
      <c r="E54" s="2"/>
      <c r="F54" s="2"/>
      <c r="G54" s="2"/>
      <c r="H54" s="2"/>
      <c r="Q54" s="4"/>
      <c r="R54" s="4"/>
      <c r="S54" s="4"/>
      <c r="T54" s="4"/>
      <c r="U54" s="4"/>
    </row>
    <row r="55" spans="2:21" ht="18">
      <c r="B55" s="2"/>
      <c r="C55" s="14"/>
      <c r="D55" s="166" t="s">
        <v>205</v>
      </c>
      <c r="E55" s="166"/>
      <c r="F55" s="166"/>
      <c r="G55" s="166" t="s">
        <v>206</v>
      </c>
      <c r="H55" s="166"/>
      <c r="I55" s="166" t="s">
        <v>207</v>
      </c>
      <c r="J55" s="166"/>
      <c r="K55" s="166"/>
      <c r="L55" s="20" t="s">
        <v>209</v>
      </c>
      <c r="M55" s="166" t="s">
        <v>208</v>
      </c>
      <c r="N55" s="166"/>
      <c r="O55" s="166"/>
      <c r="Q55" s="4"/>
      <c r="R55" s="4"/>
      <c r="S55" s="4"/>
      <c r="T55" s="4"/>
      <c r="U55" s="4"/>
    </row>
    <row r="56" spans="2:21" ht="18">
      <c r="B56" s="2" t="s">
        <v>10</v>
      </c>
      <c r="C56" s="19"/>
      <c r="D56" s="166">
        <v>5</v>
      </c>
      <c r="E56" s="166"/>
      <c r="F56" s="166"/>
      <c r="G56" s="166">
        <v>4</v>
      </c>
      <c r="H56" s="166"/>
      <c r="I56" s="166">
        <v>3</v>
      </c>
      <c r="J56" s="166"/>
      <c r="K56" s="166"/>
      <c r="L56" s="20">
        <v>2</v>
      </c>
      <c r="M56" s="166">
        <v>1</v>
      </c>
      <c r="N56" s="166"/>
      <c r="O56" s="166"/>
      <c r="Q56" s="4"/>
      <c r="R56" s="4"/>
      <c r="S56" s="4"/>
      <c r="T56" s="4"/>
      <c r="U56" s="4"/>
    </row>
    <row r="57" spans="2:21" ht="18" customHeight="1">
      <c r="B57" s="2"/>
      <c r="C57" s="2" t="s">
        <v>193</v>
      </c>
      <c r="D57" s="2"/>
      <c r="E57" s="2"/>
      <c r="F57" s="2"/>
      <c r="G57" s="2"/>
      <c r="H57" s="2"/>
      <c r="Q57" s="4"/>
      <c r="R57" s="4"/>
      <c r="S57" s="4"/>
      <c r="T57" s="4"/>
      <c r="U57" s="4"/>
    </row>
    <row r="58" spans="2:21" ht="18">
      <c r="B58" s="2"/>
      <c r="C58" s="14"/>
      <c r="D58" s="166" t="s">
        <v>205</v>
      </c>
      <c r="E58" s="166"/>
      <c r="F58" s="166"/>
      <c r="G58" s="166" t="s">
        <v>206</v>
      </c>
      <c r="H58" s="166"/>
      <c r="I58" s="166" t="s">
        <v>207</v>
      </c>
      <c r="J58" s="166"/>
      <c r="K58" s="166"/>
      <c r="L58" s="20" t="s">
        <v>209</v>
      </c>
      <c r="M58" s="166" t="s">
        <v>208</v>
      </c>
      <c r="N58" s="166"/>
      <c r="O58" s="166"/>
      <c r="Q58" s="4"/>
      <c r="R58" s="4"/>
      <c r="S58" s="4"/>
      <c r="T58" s="4"/>
      <c r="U58" s="4"/>
    </row>
    <row r="59" spans="2:21" ht="18">
      <c r="B59" s="2" t="s">
        <v>10</v>
      </c>
      <c r="C59" s="19"/>
      <c r="D59" s="166">
        <v>5</v>
      </c>
      <c r="E59" s="166"/>
      <c r="F59" s="166"/>
      <c r="G59" s="166">
        <v>4</v>
      </c>
      <c r="H59" s="166"/>
      <c r="I59" s="166">
        <v>3</v>
      </c>
      <c r="J59" s="166"/>
      <c r="K59" s="166"/>
      <c r="L59" s="20">
        <v>2</v>
      </c>
      <c r="M59" s="166">
        <v>1</v>
      </c>
      <c r="N59" s="166"/>
      <c r="O59" s="166"/>
      <c r="Q59" s="4"/>
      <c r="R59" s="4"/>
      <c r="S59" s="4"/>
      <c r="T59" s="4"/>
      <c r="U59" s="4"/>
    </row>
    <row r="60" spans="2:21" ht="18" customHeight="1">
      <c r="B60" s="2"/>
      <c r="C60" s="2" t="s">
        <v>194</v>
      </c>
      <c r="D60" s="2"/>
      <c r="E60" s="2"/>
      <c r="F60" s="2"/>
      <c r="G60" s="2"/>
      <c r="H60" s="2"/>
      <c r="Q60" s="11"/>
      <c r="R60" s="11"/>
      <c r="S60" s="11"/>
      <c r="T60" s="11"/>
      <c r="U60" s="11"/>
    </row>
    <row r="61" spans="2:21" ht="18">
      <c r="B61" s="2"/>
      <c r="C61" s="20"/>
      <c r="D61" s="166" t="s">
        <v>205</v>
      </c>
      <c r="E61" s="166"/>
      <c r="F61" s="166"/>
      <c r="G61" s="166" t="s">
        <v>206</v>
      </c>
      <c r="H61" s="166"/>
      <c r="I61" s="166" t="s">
        <v>207</v>
      </c>
      <c r="J61" s="166"/>
      <c r="K61" s="166"/>
      <c r="L61" s="20" t="s">
        <v>209</v>
      </c>
      <c r="M61" s="166" t="s">
        <v>208</v>
      </c>
      <c r="N61" s="166"/>
      <c r="O61" s="166"/>
      <c r="Q61" s="11"/>
      <c r="R61" s="11"/>
      <c r="S61" s="11"/>
      <c r="T61" s="11"/>
      <c r="U61" s="11"/>
    </row>
    <row r="62" spans="2:21" ht="18">
      <c r="B62" s="2" t="s">
        <v>10</v>
      </c>
      <c r="C62" s="19"/>
      <c r="D62" s="166">
        <v>1</v>
      </c>
      <c r="E62" s="166"/>
      <c r="F62" s="166"/>
      <c r="G62" s="166">
        <v>2</v>
      </c>
      <c r="H62" s="166"/>
      <c r="I62" s="166">
        <v>3</v>
      </c>
      <c r="J62" s="166"/>
      <c r="K62" s="166"/>
      <c r="L62" s="20">
        <v>4</v>
      </c>
      <c r="M62" s="166">
        <v>5</v>
      </c>
      <c r="N62" s="166"/>
      <c r="O62" s="166"/>
      <c r="Q62" s="11"/>
      <c r="R62" s="11"/>
      <c r="S62" s="11"/>
      <c r="T62" s="11"/>
      <c r="U62" s="11"/>
    </row>
    <row r="63" spans="2:21" ht="18" customHeight="1">
      <c r="B63" s="2"/>
      <c r="C63" s="2" t="s">
        <v>195</v>
      </c>
      <c r="D63" s="2"/>
      <c r="E63" s="2"/>
      <c r="F63" s="2"/>
      <c r="G63" s="2"/>
      <c r="H63" s="2"/>
      <c r="Q63" s="11"/>
      <c r="R63" s="11"/>
      <c r="S63" s="11"/>
      <c r="T63" s="11"/>
      <c r="U63" s="11"/>
    </row>
    <row r="64" spans="2:21" ht="18">
      <c r="B64" s="2"/>
      <c r="C64" s="20"/>
      <c r="D64" s="166" t="s">
        <v>205</v>
      </c>
      <c r="E64" s="166"/>
      <c r="F64" s="166"/>
      <c r="G64" s="166" t="s">
        <v>206</v>
      </c>
      <c r="H64" s="166"/>
      <c r="I64" s="166" t="s">
        <v>207</v>
      </c>
      <c r="J64" s="166"/>
      <c r="K64" s="166"/>
      <c r="L64" s="20" t="s">
        <v>209</v>
      </c>
      <c r="M64" s="166" t="s">
        <v>208</v>
      </c>
      <c r="N64" s="166"/>
      <c r="O64" s="166"/>
      <c r="Q64" s="11"/>
      <c r="R64" s="11"/>
      <c r="S64" s="11"/>
      <c r="T64" s="11"/>
      <c r="U64" s="11"/>
    </row>
    <row r="65" spans="2:21" ht="18">
      <c r="B65" s="2" t="s">
        <v>10</v>
      </c>
      <c r="C65" s="19"/>
      <c r="D65" s="166">
        <v>1</v>
      </c>
      <c r="E65" s="166"/>
      <c r="F65" s="166"/>
      <c r="G65" s="166">
        <v>2</v>
      </c>
      <c r="H65" s="166"/>
      <c r="I65" s="166">
        <v>3</v>
      </c>
      <c r="J65" s="166"/>
      <c r="K65" s="166"/>
      <c r="L65" s="20">
        <v>4</v>
      </c>
      <c r="M65" s="166">
        <v>5</v>
      </c>
      <c r="N65" s="166"/>
      <c r="O65" s="166"/>
      <c r="Q65" s="11"/>
      <c r="R65" s="11"/>
      <c r="S65" s="11"/>
      <c r="T65" s="11"/>
      <c r="U65" s="11"/>
    </row>
    <row r="66" spans="2:21" ht="18" customHeight="1">
      <c r="B66" s="2"/>
      <c r="C66" s="2" t="s">
        <v>196</v>
      </c>
      <c r="D66" s="2"/>
      <c r="E66" s="2"/>
      <c r="F66" s="2"/>
      <c r="G66" s="2"/>
      <c r="H66" s="2"/>
      <c r="Q66" s="11"/>
      <c r="R66" s="11"/>
      <c r="S66" s="11"/>
      <c r="T66" s="11"/>
      <c r="U66" s="11"/>
    </row>
    <row r="67" spans="2:21" ht="18">
      <c r="B67" s="2"/>
      <c r="C67" s="20"/>
      <c r="D67" s="166" t="s">
        <v>205</v>
      </c>
      <c r="E67" s="166"/>
      <c r="F67" s="166"/>
      <c r="G67" s="166" t="s">
        <v>206</v>
      </c>
      <c r="H67" s="166"/>
      <c r="I67" s="166" t="s">
        <v>207</v>
      </c>
      <c r="J67" s="166"/>
      <c r="K67" s="166"/>
      <c r="L67" s="20" t="s">
        <v>209</v>
      </c>
      <c r="M67" s="166" t="s">
        <v>208</v>
      </c>
      <c r="N67" s="166"/>
      <c r="O67" s="166"/>
      <c r="Q67" s="11"/>
      <c r="R67" s="11"/>
      <c r="S67" s="11"/>
      <c r="T67" s="11"/>
      <c r="U67" s="11"/>
    </row>
    <row r="68" spans="2:21" ht="18">
      <c r="B68" s="2" t="s">
        <v>10</v>
      </c>
      <c r="C68" s="19"/>
      <c r="D68" s="166">
        <v>5</v>
      </c>
      <c r="E68" s="166"/>
      <c r="F68" s="166"/>
      <c r="G68" s="166">
        <v>4</v>
      </c>
      <c r="H68" s="166"/>
      <c r="I68" s="166">
        <v>3</v>
      </c>
      <c r="J68" s="166"/>
      <c r="K68" s="166"/>
      <c r="L68" s="20">
        <v>2</v>
      </c>
      <c r="M68" s="166">
        <v>1</v>
      </c>
      <c r="N68" s="166"/>
      <c r="O68" s="166"/>
      <c r="Q68" s="11"/>
      <c r="R68" s="11"/>
      <c r="S68" s="11"/>
      <c r="T68" s="11"/>
      <c r="U68" s="11"/>
    </row>
    <row r="69" spans="2:21" ht="18" customHeight="1">
      <c r="B69" s="2"/>
      <c r="C69" s="2" t="s">
        <v>197</v>
      </c>
      <c r="D69" s="2"/>
      <c r="E69" s="2"/>
      <c r="F69" s="2"/>
      <c r="G69" s="2"/>
      <c r="H69" s="2"/>
      <c r="Q69" s="11"/>
      <c r="R69" s="11"/>
      <c r="S69" s="11"/>
      <c r="T69" s="11"/>
      <c r="U69" s="11"/>
    </row>
    <row r="70" spans="2:21" ht="18">
      <c r="B70" s="2"/>
      <c r="C70" s="20"/>
      <c r="D70" s="166" t="s">
        <v>205</v>
      </c>
      <c r="E70" s="166"/>
      <c r="F70" s="166"/>
      <c r="G70" s="166" t="s">
        <v>206</v>
      </c>
      <c r="H70" s="166"/>
      <c r="I70" s="166" t="s">
        <v>207</v>
      </c>
      <c r="J70" s="166"/>
      <c r="K70" s="166"/>
      <c r="L70" s="20" t="s">
        <v>209</v>
      </c>
      <c r="M70" s="166" t="s">
        <v>208</v>
      </c>
      <c r="N70" s="166"/>
      <c r="O70" s="166"/>
      <c r="Q70" s="11"/>
      <c r="R70" s="11"/>
      <c r="S70" s="11"/>
      <c r="T70" s="11"/>
      <c r="U70" s="11"/>
    </row>
    <row r="71" spans="2:21" ht="18">
      <c r="B71" s="2" t="s">
        <v>10</v>
      </c>
      <c r="C71" s="19"/>
      <c r="D71" s="166">
        <v>5</v>
      </c>
      <c r="E71" s="166"/>
      <c r="F71" s="166"/>
      <c r="G71" s="166">
        <v>4</v>
      </c>
      <c r="H71" s="166"/>
      <c r="I71" s="166">
        <v>3</v>
      </c>
      <c r="J71" s="166"/>
      <c r="K71" s="166"/>
      <c r="L71" s="20">
        <v>2</v>
      </c>
      <c r="M71" s="166">
        <v>1</v>
      </c>
      <c r="N71" s="166"/>
      <c r="O71" s="166"/>
      <c r="Q71" s="11"/>
      <c r="R71" s="11"/>
      <c r="S71" s="11"/>
      <c r="T71" s="11"/>
      <c r="U71" s="11"/>
    </row>
    <row r="72" spans="2:21" ht="18" customHeight="1">
      <c r="B72" s="2"/>
      <c r="C72" s="2" t="s">
        <v>198</v>
      </c>
      <c r="D72" s="2"/>
      <c r="E72" s="2"/>
      <c r="F72" s="2"/>
      <c r="G72" s="2"/>
      <c r="H72" s="2"/>
      <c r="Q72" s="11"/>
      <c r="R72" s="11"/>
      <c r="S72" s="11"/>
      <c r="T72" s="11"/>
      <c r="U72" s="11"/>
    </row>
    <row r="73" spans="2:21" ht="18">
      <c r="B73" s="2"/>
      <c r="C73" s="20"/>
      <c r="D73" s="166" t="s">
        <v>205</v>
      </c>
      <c r="E73" s="166"/>
      <c r="F73" s="166"/>
      <c r="G73" s="166" t="s">
        <v>206</v>
      </c>
      <c r="H73" s="166"/>
      <c r="I73" s="166" t="s">
        <v>207</v>
      </c>
      <c r="J73" s="166"/>
      <c r="K73" s="166"/>
      <c r="L73" s="20" t="s">
        <v>209</v>
      </c>
      <c r="M73" s="166" t="s">
        <v>208</v>
      </c>
      <c r="N73" s="166"/>
      <c r="O73" s="166"/>
      <c r="Q73" s="11"/>
      <c r="R73" s="11"/>
      <c r="S73" s="11"/>
      <c r="T73" s="11"/>
      <c r="U73" s="11"/>
    </row>
    <row r="74" spans="2:21" ht="18">
      <c r="B74" s="2" t="s">
        <v>10</v>
      </c>
      <c r="C74" s="19"/>
      <c r="D74" s="166">
        <v>1</v>
      </c>
      <c r="E74" s="166"/>
      <c r="F74" s="166"/>
      <c r="G74" s="166">
        <v>2</v>
      </c>
      <c r="H74" s="166"/>
      <c r="I74" s="166">
        <v>3</v>
      </c>
      <c r="J74" s="166"/>
      <c r="K74" s="166"/>
      <c r="L74" s="20">
        <v>4</v>
      </c>
      <c r="M74" s="166">
        <v>5</v>
      </c>
      <c r="N74" s="166"/>
      <c r="O74" s="166"/>
      <c r="Q74" s="11"/>
      <c r="R74" s="11"/>
      <c r="S74" s="11"/>
      <c r="T74" s="11"/>
      <c r="U74" s="11"/>
    </row>
    <row r="75" spans="2:21" ht="18" customHeight="1">
      <c r="B75" s="2"/>
      <c r="C75" s="2" t="s">
        <v>199</v>
      </c>
      <c r="D75" s="2"/>
      <c r="E75" s="2"/>
      <c r="F75" s="2"/>
      <c r="G75" s="2"/>
      <c r="H75" s="2"/>
      <c r="Q75" s="11"/>
      <c r="R75" s="11"/>
      <c r="S75" s="11"/>
      <c r="T75" s="11"/>
      <c r="U75" s="11"/>
    </row>
    <row r="76" spans="2:21" ht="18">
      <c r="B76" s="2"/>
      <c r="C76" s="20"/>
      <c r="D76" s="166" t="s">
        <v>205</v>
      </c>
      <c r="E76" s="166"/>
      <c r="F76" s="166"/>
      <c r="G76" s="166" t="s">
        <v>206</v>
      </c>
      <c r="H76" s="166"/>
      <c r="I76" s="166" t="s">
        <v>207</v>
      </c>
      <c r="J76" s="166"/>
      <c r="K76" s="166"/>
      <c r="L76" s="20" t="s">
        <v>209</v>
      </c>
      <c r="M76" s="166" t="s">
        <v>208</v>
      </c>
      <c r="N76" s="166"/>
      <c r="O76" s="166"/>
      <c r="Q76" s="11"/>
      <c r="R76" s="11"/>
      <c r="S76" s="11"/>
      <c r="T76" s="11"/>
      <c r="U76" s="11"/>
    </row>
    <row r="77" spans="2:21" ht="18">
      <c r="B77" s="2" t="s">
        <v>10</v>
      </c>
      <c r="C77" s="19"/>
      <c r="D77" s="166">
        <v>5</v>
      </c>
      <c r="E77" s="166"/>
      <c r="F77" s="166"/>
      <c r="G77" s="166">
        <v>4</v>
      </c>
      <c r="H77" s="166"/>
      <c r="I77" s="166">
        <v>3</v>
      </c>
      <c r="J77" s="166"/>
      <c r="K77" s="166"/>
      <c r="L77" s="20">
        <v>2</v>
      </c>
      <c r="M77" s="166">
        <v>1</v>
      </c>
      <c r="N77" s="166"/>
      <c r="O77" s="166"/>
      <c r="Q77" s="11"/>
      <c r="R77" s="11"/>
      <c r="S77" s="11"/>
      <c r="T77" s="11"/>
      <c r="U77" s="11"/>
    </row>
    <row r="78" spans="2:21" ht="18" customHeight="1">
      <c r="B78" s="2"/>
      <c r="C78" s="2" t="s">
        <v>200</v>
      </c>
      <c r="D78" s="2"/>
      <c r="E78" s="2"/>
      <c r="F78" s="2"/>
      <c r="G78" s="2"/>
      <c r="H78" s="2"/>
      <c r="Q78" s="11"/>
      <c r="R78" s="11"/>
      <c r="S78" s="11"/>
      <c r="T78" s="11"/>
      <c r="U78" s="11"/>
    </row>
    <row r="79" spans="2:21" ht="18">
      <c r="B79" s="2"/>
      <c r="C79" s="20"/>
      <c r="D79" s="166" t="s">
        <v>205</v>
      </c>
      <c r="E79" s="166"/>
      <c r="F79" s="166"/>
      <c r="G79" s="166" t="s">
        <v>206</v>
      </c>
      <c r="H79" s="166"/>
      <c r="I79" s="166" t="s">
        <v>207</v>
      </c>
      <c r="J79" s="166"/>
      <c r="K79" s="166"/>
      <c r="L79" s="20" t="s">
        <v>209</v>
      </c>
      <c r="M79" s="166" t="s">
        <v>208</v>
      </c>
      <c r="N79" s="166"/>
      <c r="O79" s="166"/>
      <c r="Q79" s="11"/>
      <c r="R79" s="11"/>
      <c r="S79" s="11"/>
      <c r="T79" s="11"/>
      <c r="U79" s="11"/>
    </row>
    <row r="80" spans="2:21" ht="18">
      <c r="B80" s="2" t="s">
        <v>10</v>
      </c>
      <c r="C80" s="19"/>
      <c r="D80" s="166">
        <v>1</v>
      </c>
      <c r="E80" s="166"/>
      <c r="F80" s="166"/>
      <c r="G80" s="166">
        <v>2</v>
      </c>
      <c r="H80" s="166"/>
      <c r="I80" s="166">
        <v>3</v>
      </c>
      <c r="J80" s="166"/>
      <c r="K80" s="166"/>
      <c r="L80" s="20">
        <v>4</v>
      </c>
      <c r="M80" s="166">
        <v>5</v>
      </c>
      <c r="N80" s="166"/>
      <c r="O80" s="166"/>
      <c r="Q80" s="11"/>
      <c r="R80" s="11"/>
      <c r="S80" s="11"/>
      <c r="T80" s="11"/>
      <c r="U80" s="11"/>
    </row>
    <row r="81" spans="2:21" ht="18" customHeight="1">
      <c r="B81" s="2"/>
      <c r="C81" s="2" t="s">
        <v>201</v>
      </c>
      <c r="D81" s="2"/>
      <c r="E81" s="2"/>
      <c r="F81" s="2"/>
      <c r="G81" s="2"/>
      <c r="H81" s="2"/>
      <c r="Q81" s="11"/>
      <c r="R81" s="11"/>
      <c r="S81" s="11"/>
      <c r="T81" s="11"/>
      <c r="U81" s="11"/>
    </row>
    <row r="82" spans="2:21" ht="18">
      <c r="B82" s="2"/>
      <c r="C82" s="20"/>
      <c r="D82" s="166" t="s">
        <v>205</v>
      </c>
      <c r="E82" s="166"/>
      <c r="F82" s="166"/>
      <c r="G82" s="166" t="s">
        <v>206</v>
      </c>
      <c r="H82" s="166"/>
      <c r="I82" s="166" t="s">
        <v>207</v>
      </c>
      <c r="J82" s="166"/>
      <c r="K82" s="166"/>
      <c r="L82" s="20" t="s">
        <v>209</v>
      </c>
      <c r="M82" s="166" t="s">
        <v>208</v>
      </c>
      <c r="N82" s="166"/>
      <c r="O82" s="166"/>
      <c r="Q82" s="11"/>
      <c r="R82" s="11"/>
      <c r="S82" s="11"/>
      <c r="T82" s="11"/>
      <c r="U82" s="11"/>
    </row>
    <row r="83" spans="2:21" ht="18">
      <c r="B83" s="2" t="s">
        <v>10</v>
      </c>
      <c r="C83" s="19"/>
      <c r="D83" s="166">
        <v>1</v>
      </c>
      <c r="E83" s="166"/>
      <c r="F83" s="166"/>
      <c r="G83" s="166">
        <v>2</v>
      </c>
      <c r="H83" s="166"/>
      <c r="I83" s="166">
        <v>3</v>
      </c>
      <c r="J83" s="166"/>
      <c r="K83" s="166"/>
      <c r="L83" s="20">
        <v>4</v>
      </c>
      <c r="M83" s="166">
        <v>5</v>
      </c>
      <c r="N83" s="166"/>
      <c r="O83" s="166"/>
      <c r="Q83" s="11"/>
      <c r="R83" s="11"/>
      <c r="S83" s="11"/>
      <c r="T83" s="11"/>
      <c r="U83" s="11"/>
    </row>
    <row r="84" spans="2:21" ht="18" customHeight="1">
      <c r="B84" s="2"/>
      <c r="C84" s="2" t="s">
        <v>202</v>
      </c>
      <c r="D84" s="2"/>
      <c r="E84" s="2"/>
      <c r="F84" s="2"/>
      <c r="G84" s="2"/>
      <c r="H84" s="2"/>
      <c r="Q84" s="11"/>
      <c r="R84" s="11"/>
      <c r="S84" s="11"/>
      <c r="T84" s="11"/>
      <c r="U84" s="11"/>
    </row>
    <row r="85" spans="2:21" ht="18">
      <c r="B85" s="2"/>
      <c r="C85" s="20"/>
      <c r="D85" s="166" t="s">
        <v>205</v>
      </c>
      <c r="E85" s="166"/>
      <c r="F85" s="166"/>
      <c r="G85" s="166" t="s">
        <v>206</v>
      </c>
      <c r="H85" s="166"/>
      <c r="I85" s="166" t="s">
        <v>207</v>
      </c>
      <c r="J85" s="166"/>
      <c r="K85" s="166"/>
      <c r="L85" s="20" t="s">
        <v>209</v>
      </c>
      <c r="M85" s="166" t="s">
        <v>208</v>
      </c>
      <c r="N85" s="166"/>
      <c r="O85" s="166"/>
      <c r="Q85" s="11"/>
      <c r="R85" s="11"/>
      <c r="S85" s="11"/>
      <c r="T85" s="11"/>
      <c r="U85" s="11"/>
    </row>
    <row r="86" spans="2:21" ht="18">
      <c r="B86" s="2" t="s">
        <v>10</v>
      </c>
      <c r="C86" s="19"/>
      <c r="D86" s="166">
        <v>5</v>
      </c>
      <c r="E86" s="166"/>
      <c r="F86" s="166"/>
      <c r="G86" s="166">
        <v>4</v>
      </c>
      <c r="H86" s="166"/>
      <c r="I86" s="166">
        <v>3</v>
      </c>
      <c r="J86" s="166"/>
      <c r="K86" s="166"/>
      <c r="L86" s="20">
        <v>2</v>
      </c>
      <c r="M86" s="166">
        <v>1</v>
      </c>
      <c r="N86" s="166"/>
      <c r="O86" s="166"/>
      <c r="Q86" s="11"/>
      <c r="R86" s="11"/>
      <c r="S86" s="11"/>
      <c r="T86" s="11"/>
      <c r="U86" s="11"/>
    </row>
    <row r="87" spans="2:21" ht="18" customHeight="1">
      <c r="B87" s="2"/>
      <c r="C87" s="2" t="s">
        <v>203</v>
      </c>
      <c r="D87" s="2"/>
      <c r="E87" s="2"/>
      <c r="F87" s="2"/>
      <c r="G87" s="2"/>
      <c r="H87" s="2"/>
      <c r="Q87" s="11"/>
      <c r="R87" s="11"/>
      <c r="S87" s="11"/>
      <c r="T87" s="11"/>
      <c r="U87" s="11"/>
    </row>
    <row r="88" spans="2:21" ht="18">
      <c r="B88" s="2"/>
      <c r="C88" s="20"/>
      <c r="D88" s="166" t="s">
        <v>205</v>
      </c>
      <c r="E88" s="166"/>
      <c r="F88" s="166"/>
      <c r="G88" s="166" t="s">
        <v>206</v>
      </c>
      <c r="H88" s="166"/>
      <c r="I88" s="166" t="s">
        <v>207</v>
      </c>
      <c r="J88" s="166"/>
      <c r="K88" s="166"/>
      <c r="L88" s="20" t="s">
        <v>209</v>
      </c>
      <c r="M88" s="166" t="s">
        <v>208</v>
      </c>
      <c r="N88" s="166"/>
      <c r="O88" s="166"/>
      <c r="Q88" s="11"/>
      <c r="R88" s="11"/>
      <c r="S88" s="11"/>
      <c r="T88" s="11"/>
      <c r="U88" s="11"/>
    </row>
    <row r="89" spans="2:21" ht="18">
      <c r="B89" s="2" t="s">
        <v>10</v>
      </c>
      <c r="C89" s="19"/>
      <c r="D89" s="166">
        <v>1</v>
      </c>
      <c r="E89" s="166"/>
      <c r="F89" s="166"/>
      <c r="G89" s="166">
        <v>2</v>
      </c>
      <c r="H89" s="166"/>
      <c r="I89" s="166">
        <v>3</v>
      </c>
      <c r="J89" s="166"/>
      <c r="K89" s="166"/>
      <c r="L89" s="20">
        <v>4</v>
      </c>
      <c r="M89" s="166">
        <v>5</v>
      </c>
      <c r="N89" s="166"/>
      <c r="O89" s="166"/>
      <c r="Q89" s="11"/>
      <c r="R89" s="11"/>
      <c r="S89" s="11"/>
      <c r="T89" s="11"/>
      <c r="U89" s="11"/>
    </row>
    <row r="90" spans="2:21" ht="18" customHeight="1">
      <c r="B90" s="2"/>
      <c r="C90" s="2" t="s">
        <v>204</v>
      </c>
      <c r="D90" s="2"/>
      <c r="E90" s="2"/>
      <c r="F90" s="2"/>
      <c r="G90" s="2"/>
      <c r="H90" s="2"/>
      <c r="Q90" s="11"/>
      <c r="R90" s="11"/>
      <c r="S90" s="11"/>
      <c r="T90" s="11"/>
      <c r="U90" s="11"/>
    </row>
    <row r="91" spans="2:21" ht="18">
      <c r="B91" s="2"/>
      <c r="C91" s="20"/>
      <c r="D91" s="166" t="s">
        <v>205</v>
      </c>
      <c r="E91" s="166"/>
      <c r="F91" s="166"/>
      <c r="G91" s="166" t="s">
        <v>206</v>
      </c>
      <c r="H91" s="166"/>
      <c r="I91" s="166" t="s">
        <v>207</v>
      </c>
      <c r="J91" s="166"/>
      <c r="K91" s="166"/>
      <c r="L91" s="20" t="s">
        <v>209</v>
      </c>
      <c r="M91" s="166" t="s">
        <v>208</v>
      </c>
      <c r="N91" s="166"/>
      <c r="O91" s="166"/>
      <c r="Q91" s="11"/>
      <c r="R91" s="11"/>
      <c r="S91" s="11"/>
      <c r="T91" s="11"/>
      <c r="U91" s="11"/>
    </row>
    <row r="92" spans="2:21" ht="18">
      <c r="B92" s="2" t="s">
        <v>10</v>
      </c>
      <c r="C92" s="19"/>
      <c r="D92" s="166">
        <v>1</v>
      </c>
      <c r="E92" s="166"/>
      <c r="F92" s="166"/>
      <c r="G92" s="166">
        <v>2</v>
      </c>
      <c r="H92" s="166"/>
      <c r="I92" s="166">
        <v>3</v>
      </c>
      <c r="J92" s="166"/>
      <c r="K92" s="166"/>
      <c r="L92" s="20">
        <v>4</v>
      </c>
      <c r="M92" s="166">
        <v>5</v>
      </c>
      <c r="N92" s="166"/>
      <c r="O92" s="166"/>
      <c r="Q92" s="11"/>
      <c r="R92" s="11"/>
      <c r="S92" s="11"/>
      <c r="T92" s="11"/>
      <c r="U92" s="11"/>
    </row>
    <row r="93" spans="2:21" ht="18" customHeight="1">
      <c r="B93" s="2"/>
      <c r="C93" s="2"/>
      <c r="D93" s="2"/>
      <c r="E93" s="2"/>
      <c r="F93" s="2"/>
      <c r="G93" s="2"/>
      <c r="H93" s="2"/>
      <c r="Q93" s="4"/>
      <c r="R93" s="4"/>
      <c r="S93" s="4"/>
      <c r="T93" s="4"/>
      <c r="U93" s="4"/>
    </row>
    <row r="94" spans="2:21" ht="18">
      <c r="B94" s="2"/>
      <c r="C94" s="14" t="s">
        <v>210</v>
      </c>
      <c r="D94" s="14"/>
      <c r="E94" s="14"/>
      <c r="F94" s="14"/>
      <c r="G94" s="13"/>
      <c r="H94" s="14"/>
    </row>
    <row r="95" spans="2:21" ht="18">
      <c r="B95" s="2"/>
      <c r="C95" s="15">
        <f>C32+C35+C38+C41+C44+C47+C50+C53+C56+C59+C62+C65+C68+C71+C74+C77+C80+C83+C86+C89+C92</f>
        <v>0</v>
      </c>
      <c r="D95" s="14"/>
      <c r="E95" s="14"/>
      <c r="F95" s="14"/>
      <c r="G95" s="14"/>
      <c r="H95" s="14"/>
    </row>
    <row r="97" spans="3:20" ht="18">
      <c r="C97" s="2" t="s">
        <v>116</v>
      </c>
      <c r="L97" s="7"/>
      <c r="M97" s="7"/>
      <c r="N97" s="7"/>
      <c r="O97" s="7"/>
      <c r="P97" s="7"/>
      <c r="Q97" s="7"/>
      <c r="R97" s="7"/>
      <c r="S97" s="7"/>
      <c r="T97" s="7"/>
    </row>
    <row r="98" spans="3:20" ht="18">
      <c r="L98" s="7"/>
      <c r="M98" s="7"/>
      <c r="N98" s="7"/>
      <c r="O98" s="7"/>
      <c r="P98" s="7"/>
      <c r="Q98" s="7"/>
      <c r="R98" s="7"/>
      <c r="S98" s="7"/>
      <c r="T98" s="7"/>
    </row>
    <row r="99" spans="3:20" ht="18">
      <c r="L99" s="7"/>
      <c r="M99" s="7"/>
      <c r="N99" s="7"/>
      <c r="O99" s="7"/>
      <c r="P99" s="7"/>
      <c r="Q99" s="7"/>
      <c r="R99" s="7"/>
      <c r="S99" s="7"/>
      <c r="T99" s="7"/>
    </row>
  </sheetData>
  <sheetProtection password="C075" sheet="1" objects="1" scenarios="1" selectLockedCells="1"/>
  <mergeCells count="178">
    <mergeCell ref="D59:F59"/>
    <mergeCell ref="G59:H59"/>
    <mergeCell ref="I59:K59"/>
    <mergeCell ref="D24:F24"/>
    <mergeCell ref="D25:F25"/>
    <mergeCell ref="G24:H24"/>
    <mergeCell ref="G25:H25"/>
    <mergeCell ref="M24:O24"/>
    <mergeCell ref="M25:O25"/>
    <mergeCell ref="D56:F56"/>
    <mergeCell ref="G56:H56"/>
    <mergeCell ref="I56:K56"/>
    <mergeCell ref="D58:F58"/>
    <mergeCell ref="G58:H58"/>
    <mergeCell ref="D50:F50"/>
    <mergeCell ref="G50:H50"/>
    <mergeCell ref="I50:K50"/>
    <mergeCell ref="D52:F52"/>
    <mergeCell ref="G52:H52"/>
    <mergeCell ref="I52:K52"/>
    <mergeCell ref="I58:K58"/>
    <mergeCell ref="D53:F53"/>
    <mergeCell ref="G53:H53"/>
    <mergeCell ref="I53:K53"/>
    <mergeCell ref="D44:F44"/>
    <mergeCell ref="G44:H44"/>
    <mergeCell ref="I44:K44"/>
    <mergeCell ref="D55:F55"/>
    <mergeCell ref="G55:H55"/>
    <mergeCell ref="I55:K55"/>
    <mergeCell ref="D46:F46"/>
    <mergeCell ref="G46:H46"/>
    <mergeCell ref="I46:K46"/>
    <mergeCell ref="D47:F47"/>
    <mergeCell ref="G47:H47"/>
    <mergeCell ref="I47:K47"/>
    <mergeCell ref="D49:F49"/>
    <mergeCell ref="G49:H49"/>
    <mergeCell ref="I49:K49"/>
    <mergeCell ref="D40:F40"/>
    <mergeCell ref="G40:H40"/>
    <mergeCell ref="I40:K40"/>
    <mergeCell ref="D41:F41"/>
    <mergeCell ref="G41:H41"/>
    <mergeCell ref="I41:K41"/>
    <mergeCell ref="D43:F43"/>
    <mergeCell ref="G43:H43"/>
    <mergeCell ref="I43:K43"/>
    <mergeCell ref="I34:K34"/>
    <mergeCell ref="D35:F35"/>
    <mergeCell ref="G35:H35"/>
    <mergeCell ref="I35:K35"/>
    <mergeCell ref="D37:F37"/>
    <mergeCell ref="G37:H37"/>
    <mergeCell ref="I37:K37"/>
    <mergeCell ref="D38:F38"/>
    <mergeCell ref="G38:H38"/>
    <mergeCell ref="I38:K38"/>
    <mergeCell ref="E4:O5"/>
    <mergeCell ref="Q8:U8"/>
    <mergeCell ref="I24:K24"/>
    <mergeCell ref="D61:F61"/>
    <mergeCell ref="G61:H61"/>
    <mergeCell ref="I61:K61"/>
    <mergeCell ref="M49:O49"/>
    <mergeCell ref="M50:O50"/>
    <mergeCell ref="M52:O52"/>
    <mergeCell ref="M53:O53"/>
    <mergeCell ref="M55:O55"/>
    <mergeCell ref="M56:O56"/>
    <mergeCell ref="M58:O58"/>
    <mergeCell ref="M59:O59"/>
    <mergeCell ref="M61:O61"/>
    <mergeCell ref="I25:K25"/>
    <mergeCell ref="D31:F31"/>
    <mergeCell ref="G31:H31"/>
    <mergeCell ref="I31:K31"/>
    <mergeCell ref="D32:F32"/>
    <mergeCell ref="G32:H32"/>
    <mergeCell ref="I32:K32"/>
    <mergeCell ref="D34:F34"/>
    <mergeCell ref="G34:H34"/>
    <mergeCell ref="D64:F64"/>
    <mergeCell ref="G64:H64"/>
    <mergeCell ref="I64:K64"/>
    <mergeCell ref="M64:O64"/>
    <mergeCell ref="M65:O65"/>
    <mergeCell ref="D62:F62"/>
    <mergeCell ref="G62:H62"/>
    <mergeCell ref="I62:K62"/>
    <mergeCell ref="D67:F67"/>
    <mergeCell ref="G67:H67"/>
    <mergeCell ref="I67:K67"/>
    <mergeCell ref="M62:O62"/>
    <mergeCell ref="M67:O67"/>
    <mergeCell ref="D68:F68"/>
    <mergeCell ref="G68:H68"/>
    <mergeCell ref="I68:K68"/>
    <mergeCell ref="D70:F70"/>
    <mergeCell ref="G70:H70"/>
    <mergeCell ref="I70:K70"/>
    <mergeCell ref="M68:O68"/>
    <mergeCell ref="M70:O70"/>
    <mergeCell ref="D65:F65"/>
    <mergeCell ref="G65:H65"/>
    <mergeCell ref="I65:K65"/>
    <mergeCell ref="D74:F74"/>
    <mergeCell ref="G74:H74"/>
    <mergeCell ref="I74:K74"/>
    <mergeCell ref="D76:F76"/>
    <mergeCell ref="G76:H76"/>
    <mergeCell ref="I76:K76"/>
    <mergeCell ref="M74:O74"/>
    <mergeCell ref="M76:O76"/>
    <mergeCell ref="D71:F71"/>
    <mergeCell ref="G71:H71"/>
    <mergeCell ref="I71:K71"/>
    <mergeCell ref="D73:F73"/>
    <mergeCell ref="G73:H73"/>
    <mergeCell ref="I73:K73"/>
    <mergeCell ref="M71:O71"/>
    <mergeCell ref="M73:O73"/>
    <mergeCell ref="D80:F80"/>
    <mergeCell ref="G80:H80"/>
    <mergeCell ref="I80:K80"/>
    <mergeCell ref="D82:F82"/>
    <mergeCell ref="G82:H82"/>
    <mergeCell ref="I82:K82"/>
    <mergeCell ref="M80:O80"/>
    <mergeCell ref="M82:O82"/>
    <mergeCell ref="D77:F77"/>
    <mergeCell ref="G77:H77"/>
    <mergeCell ref="I77:K77"/>
    <mergeCell ref="D79:F79"/>
    <mergeCell ref="G79:H79"/>
    <mergeCell ref="I79:K79"/>
    <mergeCell ref="M77:O77"/>
    <mergeCell ref="M79:O79"/>
    <mergeCell ref="D86:F86"/>
    <mergeCell ref="G86:H86"/>
    <mergeCell ref="I86:K86"/>
    <mergeCell ref="D88:F88"/>
    <mergeCell ref="G88:H88"/>
    <mergeCell ref="I88:K88"/>
    <mergeCell ref="M86:O86"/>
    <mergeCell ref="M88:O88"/>
    <mergeCell ref="D83:F83"/>
    <mergeCell ref="G83:H83"/>
    <mergeCell ref="I83:K83"/>
    <mergeCell ref="D85:F85"/>
    <mergeCell ref="G85:H85"/>
    <mergeCell ref="I85:K85"/>
    <mergeCell ref="M83:O83"/>
    <mergeCell ref="M85:O85"/>
    <mergeCell ref="D92:F92"/>
    <mergeCell ref="G92:H92"/>
    <mergeCell ref="I92:K92"/>
    <mergeCell ref="M92:O92"/>
    <mergeCell ref="M31:O31"/>
    <mergeCell ref="M32:O32"/>
    <mergeCell ref="M34:O34"/>
    <mergeCell ref="M35:O35"/>
    <mergeCell ref="M37:O37"/>
    <mergeCell ref="M38:O38"/>
    <mergeCell ref="M40:O40"/>
    <mergeCell ref="M41:O41"/>
    <mergeCell ref="M43:O43"/>
    <mergeCell ref="M44:O44"/>
    <mergeCell ref="M46:O46"/>
    <mergeCell ref="M47:O47"/>
    <mergeCell ref="D89:F89"/>
    <mergeCell ref="G89:H89"/>
    <mergeCell ref="I89:K89"/>
    <mergeCell ref="D91:F91"/>
    <mergeCell ref="G91:H91"/>
    <mergeCell ref="I91:K91"/>
    <mergeCell ref="M89:O89"/>
    <mergeCell ref="M91:O91"/>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enableFormatConditionsCalculation="0"/>
  <dimension ref="B4:U182"/>
  <sheetViews>
    <sheetView workbookViewId="0">
      <pane xSplit="22" topLeftCell="W1" activePane="topRight" state="frozenSplit"/>
      <selection pane="topRight" activeCell="O33" sqref="O33"/>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477</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s="2" customFormat="1" ht="18">
      <c r="C9" s="2" t="s">
        <v>0</v>
      </c>
      <c r="Q9" s="20"/>
      <c r="R9" s="20"/>
      <c r="S9" s="20"/>
      <c r="T9" s="20"/>
      <c r="U9" s="20"/>
    </row>
    <row r="10" spans="3:21" s="2" customFormat="1" ht="18">
      <c r="C10" s="2" t="s">
        <v>228</v>
      </c>
      <c r="Q10" s="20"/>
      <c r="R10" s="20"/>
      <c r="S10" s="20"/>
      <c r="T10" s="20"/>
      <c r="U10" s="20"/>
    </row>
    <row r="11" spans="3:21" s="2" customFormat="1" ht="18">
      <c r="C11" s="2" t="s">
        <v>229</v>
      </c>
      <c r="Q11" s="20"/>
      <c r="R11" s="20"/>
      <c r="S11" s="20"/>
      <c r="T11" s="20"/>
      <c r="U11" s="20"/>
    </row>
    <row r="12" spans="3:21" s="2" customFormat="1" ht="18">
      <c r="Q12" s="20"/>
      <c r="R12" s="20"/>
      <c r="S12" s="20"/>
      <c r="T12" s="20"/>
      <c r="U12" s="20"/>
    </row>
    <row r="13" spans="3:21" s="2" customFormat="1" ht="18">
      <c r="C13" s="2" t="s">
        <v>211</v>
      </c>
      <c r="Q13" s="20"/>
      <c r="R13" s="20"/>
      <c r="S13" s="20"/>
      <c r="T13" s="20"/>
      <c r="U13" s="20"/>
    </row>
    <row r="14" spans="3:21" s="2" customFormat="1" ht="18">
      <c r="C14" s="2" t="s">
        <v>231</v>
      </c>
      <c r="Q14" s="20"/>
      <c r="R14" s="20"/>
      <c r="S14" s="20"/>
      <c r="T14" s="20"/>
      <c r="U14" s="20"/>
    </row>
    <row r="15" spans="3:21" s="2" customFormat="1" ht="18">
      <c r="C15" s="2" t="s">
        <v>232</v>
      </c>
      <c r="Q15" s="20"/>
      <c r="R15" s="20"/>
      <c r="S15" s="20"/>
      <c r="T15" s="20"/>
      <c r="U15" s="20"/>
    </row>
    <row r="16" spans="3:21" s="2" customFormat="1" ht="18">
      <c r="C16" s="2" t="s">
        <v>233</v>
      </c>
      <c r="Q16" s="20"/>
      <c r="R16" s="20"/>
      <c r="S16" s="20"/>
      <c r="T16" s="20"/>
      <c r="U16" s="20"/>
    </row>
    <row r="17" spans="3:21" s="2" customFormat="1" ht="18">
      <c r="C17" s="2" t="s">
        <v>234</v>
      </c>
      <c r="Q17" s="20"/>
      <c r="R17" s="20"/>
      <c r="S17" s="20"/>
      <c r="T17" s="20"/>
      <c r="U17" s="20"/>
    </row>
    <row r="18" spans="3:21" s="2" customFormat="1" ht="18">
      <c r="C18" s="1"/>
      <c r="D18" s="2" t="s">
        <v>230</v>
      </c>
      <c r="Q18" s="20"/>
      <c r="R18" s="20"/>
      <c r="S18" s="20"/>
      <c r="T18" s="20"/>
      <c r="U18" s="20"/>
    </row>
    <row r="19" spans="3:21" s="2" customFormat="1" ht="18">
      <c r="C19" s="1"/>
      <c r="D19" s="2" t="s">
        <v>41</v>
      </c>
      <c r="Q19" s="20"/>
      <c r="R19" s="20"/>
      <c r="S19" s="20"/>
      <c r="T19" s="20"/>
      <c r="U19" s="20"/>
    </row>
    <row r="20" spans="3:21" s="2" customFormat="1" ht="18">
      <c r="C20" s="1"/>
      <c r="D20" s="2" t="s">
        <v>42</v>
      </c>
      <c r="Q20" s="20"/>
      <c r="R20" s="20"/>
      <c r="S20" s="20"/>
      <c r="T20" s="20"/>
      <c r="U20" s="20"/>
    </row>
    <row r="21" spans="3:21" s="2" customFormat="1" ht="18">
      <c r="Q21" s="20"/>
      <c r="R21" s="20"/>
      <c r="S21" s="20"/>
      <c r="T21" s="20"/>
      <c r="U21" s="20"/>
    </row>
    <row r="22" spans="3:21" s="2" customFormat="1" ht="18">
      <c r="C22" s="2" t="s">
        <v>235</v>
      </c>
      <c r="Q22" s="20"/>
      <c r="R22" s="20"/>
      <c r="S22" s="20"/>
      <c r="T22" s="20"/>
      <c r="U22" s="20"/>
    </row>
    <row r="23" spans="3:21" s="2" customFormat="1" ht="18">
      <c r="Q23" s="20"/>
      <c r="R23" s="20"/>
      <c r="S23" s="20"/>
      <c r="T23" s="20"/>
      <c r="U23" s="20"/>
    </row>
    <row r="24" spans="3:21" s="2" customFormat="1" ht="18">
      <c r="C24" s="2" t="s">
        <v>2</v>
      </c>
      <c r="Q24" s="20"/>
      <c r="R24" s="20"/>
      <c r="S24" s="20"/>
      <c r="T24" s="20"/>
      <c r="U24" s="20"/>
    </row>
    <row r="25" spans="3:21" s="2" customFormat="1" ht="18">
      <c r="C25" s="2" t="s">
        <v>370</v>
      </c>
      <c r="Q25" s="20"/>
      <c r="R25" s="20"/>
      <c r="S25" s="20"/>
      <c r="T25" s="20"/>
      <c r="U25" s="20"/>
    </row>
    <row r="26" spans="3:21" s="2" customFormat="1" ht="18">
      <c r="D26" s="2" t="s">
        <v>261</v>
      </c>
      <c r="Q26" s="20"/>
      <c r="R26" s="20"/>
      <c r="S26" s="20"/>
      <c r="T26" s="20"/>
      <c r="U26" s="20"/>
    </row>
    <row r="27" spans="3:21" s="2" customFormat="1" ht="18">
      <c r="D27" s="2" t="s">
        <v>371</v>
      </c>
      <c r="Q27" s="20"/>
      <c r="R27" s="20"/>
      <c r="S27" s="20"/>
      <c r="T27" s="20"/>
      <c r="U27" s="20"/>
    </row>
    <row r="28" spans="3:21" s="2" customFormat="1" ht="18">
      <c r="Q28" s="20"/>
      <c r="R28" s="20"/>
      <c r="S28" s="20"/>
      <c r="T28" s="20"/>
      <c r="U28" s="20"/>
    </row>
    <row r="29" spans="3:21" s="12" customFormat="1" ht="18">
      <c r="C29" s="12" t="s">
        <v>263</v>
      </c>
      <c r="Q29" s="15"/>
      <c r="R29" s="15"/>
      <c r="S29" s="15"/>
      <c r="T29" s="15"/>
      <c r="U29" s="15"/>
    </row>
    <row r="30" spans="3:21" s="2" customFormat="1" ht="18">
      <c r="Q30" s="20"/>
      <c r="R30" s="20"/>
      <c r="S30" s="20"/>
      <c r="T30" s="20"/>
      <c r="U30" s="20"/>
    </row>
    <row r="31" spans="3:21" s="2" customFormat="1" ht="18">
      <c r="C31" s="2" t="s">
        <v>238</v>
      </c>
      <c r="Q31" s="20"/>
      <c r="R31" s="20"/>
      <c r="S31" s="20"/>
      <c r="T31" s="20"/>
      <c r="U31" s="20"/>
    </row>
    <row r="32" spans="3:21" s="2" customFormat="1" ht="18">
      <c r="C32" s="2" t="s">
        <v>237</v>
      </c>
      <c r="F32" s="12">
        <f>CIPS!C100</f>
        <v>0</v>
      </c>
      <c r="Q32" s="20"/>
      <c r="R32" s="20"/>
      <c r="S32" s="20"/>
      <c r="T32" s="20"/>
      <c r="U32" s="20"/>
    </row>
    <row r="33" spans="2:21" s="2" customFormat="1" ht="18">
      <c r="C33" s="2" t="s">
        <v>239</v>
      </c>
      <c r="O33" s="110"/>
      <c r="Q33" s="20"/>
      <c r="R33" s="20"/>
      <c r="S33" s="20"/>
      <c r="T33" s="20"/>
      <c r="U33" s="20"/>
    </row>
    <row r="34" spans="2:21" s="2" customFormat="1" ht="19" thickBot="1">
      <c r="O34" s="5"/>
      <c r="Q34" s="20"/>
      <c r="R34" s="20"/>
      <c r="S34" s="20"/>
      <c r="T34" s="20"/>
      <c r="U34" s="20"/>
    </row>
    <row r="35" spans="2:21" s="2" customFormat="1" ht="19" thickTop="1">
      <c r="C35" s="24"/>
      <c r="D35" s="25"/>
      <c r="E35" s="25"/>
      <c r="F35" s="25"/>
      <c r="G35" s="25"/>
      <c r="H35" s="25"/>
      <c r="I35" s="25"/>
      <c r="J35" s="25"/>
      <c r="K35" s="25"/>
      <c r="L35" s="25"/>
      <c r="M35" s="25"/>
      <c r="N35" s="25"/>
      <c r="O35" s="25"/>
      <c r="P35" s="25"/>
      <c r="Q35" s="39"/>
      <c r="R35" s="39"/>
      <c r="S35" s="39"/>
      <c r="T35" s="40"/>
      <c r="U35" s="20"/>
    </row>
    <row r="36" spans="2:21" s="2" customFormat="1" ht="18">
      <c r="C36" s="27"/>
      <c r="D36" s="23" t="s">
        <v>240</v>
      </c>
      <c r="E36" s="23"/>
      <c r="F36" s="23"/>
      <c r="G36" s="23"/>
      <c r="H36" s="23"/>
      <c r="I36" s="23"/>
      <c r="J36" s="23"/>
      <c r="K36" s="23"/>
      <c r="L36" s="23"/>
      <c r="M36" s="23"/>
      <c r="N36" s="23"/>
      <c r="O36" s="23"/>
      <c r="P36" s="23"/>
      <c r="Q36" s="41"/>
      <c r="R36" s="41"/>
      <c r="S36" s="41"/>
      <c r="T36" s="42"/>
      <c r="U36" s="20"/>
    </row>
    <row r="37" spans="2:21" s="2" customFormat="1" ht="18">
      <c r="C37" s="27"/>
      <c r="D37" s="23" t="s">
        <v>244</v>
      </c>
      <c r="E37" s="23"/>
      <c r="F37" s="23"/>
      <c r="G37" s="23"/>
      <c r="H37" s="23"/>
      <c r="I37" s="23"/>
      <c r="J37" s="23"/>
      <c r="K37" s="23"/>
      <c r="L37" s="23"/>
      <c r="M37" s="23"/>
      <c r="N37" s="23"/>
      <c r="O37" s="23"/>
      <c r="P37" s="23"/>
      <c r="Q37" s="41"/>
      <c r="R37" s="41"/>
      <c r="S37" s="41"/>
      <c r="T37" s="42"/>
      <c r="U37" s="20"/>
    </row>
    <row r="38" spans="2:21" s="2" customFormat="1" ht="18">
      <c r="C38" s="27"/>
      <c r="D38" s="23"/>
      <c r="E38" s="23" t="s">
        <v>241</v>
      </c>
      <c r="F38" s="23"/>
      <c r="G38" s="23"/>
      <c r="H38" s="23"/>
      <c r="I38" s="23"/>
      <c r="J38" s="23"/>
      <c r="K38" s="23"/>
      <c r="L38" s="23"/>
      <c r="M38" s="23"/>
      <c r="N38" s="23"/>
      <c r="O38" s="23"/>
      <c r="P38" s="23"/>
      <c r="Q38" s="41"/>
      <c r="R38" s="41"/>
      <c r="S38" s="41"/>
      <c r="T38" s="42"/>
      <c r="U38" s="20"/>
    </row>
    <row r="39" spans="2:21" s="2" customFormat="1" ht="18">
      <c r="C39" s="27"/>
      <c r="D39" s="23"/>
      <c r="E39" s="23" t="s">
        <v>242</v>
      </c>
      <c r="F39" s="23"/>
      <c r="G39" s="23"/>
      <c r="H39" s="23"/>
      <c r="I39" s="23"/>
      <c r="J39" s="23"/>
      <c r="K39" s="23"/>
      <c r="L39" s="23"/>
      <c r="M39" s="23"/>
      <c r="N39" s="23"/>
      <c r="O39" s="23"/>
      <c r="P39" s="23"/>
      <c r="Q39" s="41"/>
      <c r="R39" s="41"/>
      <c r="S39" s="41"/>
      <c r="T39" s="42"/>
      <c r="U39" s="20"/>
    </row>
    <row r="40" spans="2:21" s="2" customFormat="1" ht="18">
      <c r="C40" s="27"/>
      <c r="D40" s="23"/>
      <c r="E40" s="43" t="s">
        <v>243</v>
      </c>
      <c r="F40" s="23"/>
      <c r="G40" s="23"/>
      <c r="H40" s="23"/>
      <c r="I40" s="23"/>
      <c r="J40" s="23"/>
      <c r="K40" s="23"/>
      <c r="L40" s="23"/>
      <c r="M40" s="23"/>
      <c r="N40" s="23"/>
      <c r="O40" s="23"/>
      <c r="P40" s="23"/>
      <c r="Q40" s="41"/>
      <c r="R40" s="41"/>
      <c r="S40" s="41"/>
      <c r="T40" s="42"/>
      <c r="U40" s="20"/>
    </row>
    <row r="41" spans="2:21" s="2" customFormat="1" ht="18">
      <c r="C41" s="27"/>
      <c r="D41" s="23" t="s">
        <v>245</v>
      </c>
      <c r="E41" s="43"/>
      <c r="F41" s="23"/>
      <c r="G41" s="23"/>
      <c r="H41" s="23"/>
      <c r="I41" s="23"/>
      <c r="J41" s="23"/>
      <c r="K41" s="23"/>
      <c r="L41" s="23"/>
      <c r="M41" s="23"/>
      <c r="N41" s="23"/>
      <c r="O41" s="23"/>
      <c r="P41" s="23"/>
      <c r="Q41" s="41"/>
      <c r="R41" s="41"/>
      <c r="S41" s="41"/>
      <c r="T41" s="42"/>
      <c r="U41" s="20"/>
    </row>
    <row r="42" spans="2:21" s="2" customFormat="1" ht="18">
      <c r="C42" s="27"/>
      <c r="D42" s="23" t="s">
        <v>574</v>
      </c>
      <c r="E42" s="43"/>
      <c r="F42" s="23"/>
      <c r="G42" s="23"/>
      <c r="H42" s="23"/>
      <c r="I42" s="23"/>
      <c r="J42" s="23"/>
      <c r="K42" s="23"/>
      <c r="L42" s="23"/>
      <c r="M42" s="23"/>
      <c r="N42" s="23"/>
      <c r="O42" s="23"/>
      <c r="P42" s="23"/>
      <c r="Q42" s="41"/>
      <c r="R42" s="41"/>
      <c r="S42" s="41"/>
      <c r="T42" s="42"/>
      <c r="U42" s="20"/>
    </row>
    <row r="43" spans="2:21" s="2" customFormat="1" ht="18">
      <c r="C43" s="27"/>
      <c r="D43" s="23" t="s">
        <v>247</v>
      </c>
      <c r="E43" s="43"/>
      <c r="F43" s="23"/>
      <c r="G43" s="23"/>
      <c r="H43" s="23"/>
      <c r="I43" s="23"/>
      <c r="J43" s="44" t="e">
        <f>(O33-F32)/F32</f>
        <v>#DIV/0!</v>
      </c>
      <c r="K43" s="23" t="s">
        <v>248</v>
      </c>
      <c r="L43" s="23"/>
      <c r="M43" s="23"/>
      <c r="N43" s="23"/>
      <c r="O43" s="23"/>
      <c r="P43" s="23"/>
      <c r="Q43" s="41"/>
      <c r="R43" s="41"/>
      <c r="S43" s="41"/>
      <c r="T43" s="42"/>
      <c r="U43" s="20"/>
    </row>
    <row r="44" spans="2:21" s="2" customFormat="1" ht="18">
      <c r="C44" s="27"/>
      <c r="D44" s="23"/>
      <c r="E44" s="43"/>
      <c r="F44" s="23"/>
      <c r="G44" s="23"/>
      <c r="H44" s="23"/>
      <c r="I44" s="23"/>
      <c r="J44" s="23"/>
      <c r="K44" s="23" t="s">
        <v>249</v>
      </c>
      <c r="L44" s="23"/>
      <c r="M44" s="23"/>
      <c r="N44" s="23"/>
      <c r="O44" s="23"/>
      <c r="P44" s="23"/>
      <c r="Q44" s="41"/>
      <c r="R44" s="41"/>
      <c r="S44" s="41"/>
      <c r="T44" s="42"/>
      <c r="U44" s="20"/>
    </row>
    <row r="45" spans="2:21" s="2" customFormat="1" ht="18">
      <c r="C45" s="27"/>
      <c r="D45" s="23"/>
      <c r="E45" s="43"/>
      <c r="F45" s="23"/>
      <c r="G45" s="23"/>
      <c r="H45" s="23"/>
      <c r="I45" s="23"/>
      <c r="J45" s="23"/>
      <c r="K45" s="23" t="s">
        <v>250</v>
      </c>
      <c r="L45" s="23"/>
      <c r="M45" s="23"/>
      <c r="N45" s="23"/>
      <c r="O45" s="23"/>
      <c r="P45" s="23"/>
      <c r="Q45" s="41"/>
      <c r="R45" s="41"/>
      <c r="S45" s="41"/>
      <c r="T45" s="42"/>
      <c r="U45" s="20"/>
    </row>
    <row r="46" spans="2:21" s="2" customFormat="1" ht="18">
      <c r="C46" s="27"/>
      <c r="D46" s="23" t="s">
        <v>251</v>
      </c>
      <c r="E46" s="43"/>
      <c r="F46" s="23"/>
      <c r="G46" s="23"/>
      <c r="H46" s="23"/>
      <c r="I46" s="23"/>
      <c r="J46" s="23"/>
      <c r="K46" s="23"/>
      <c r="L46" s="23"/>
      <c r="M46" s="23"/>
      <c r="N46" s="23"/>
      <c r="O46" s="23"/>
      <c r="P46" s="23"/>
      <c r="Q46" s="41"/>
      <c r="R46" s="41"/>
      <c r="S46" s="41"/>
      <c r="T46" s="42"/>
      <c r="U46" s="20"/>
    </row>
    <row r="47" spans="2:21" s="2" customFormat="1" ht="18">
      <c r="B47" s="37">
        <v>0.18</v>
      </c>
      <c r="C47" s="45">
        <v>12</v>
      </c>
      <c r="D47" s="23" t="s">
        <v>252</v>
      </c>
      <c r="E47" s="43"/>
      <c r="F47" s="23"/>
      <c r="G47" s="23"/>
      <c r="H47" s="23"/>
      <c r="I47" s="23"/>
      <c r="J47" s="23"/>
      <c r="K47" s="23"/>
      <c r="L47" s="23"/>
      <c r="M47" s="23"/>
      <c r="N47" s="23"/>
      <c r="O47" s="23"/>
      <c r="P47" s="23"/>
      <c r="Q47" s="41"/>
      <c r="R47" s="41"/>
      <c r="S47" s="41"/>
      <c r="T47" s="42"/>
      <c r="U47" s="20"/>
    </row>
    <row r="48" spans="2:21" s="2" customFormat="1" ht="18">
      <c r="B48" s="38" t="e">
        <f>J43</f>
        <v>#DIV/0!</v>
      </c>
      <c r="C48" s="46" t="e">
        <f>-(B48*C47)/B47</f>
        <v>#DIV/0!</v>
      </c>
      <c r="D48" s="23" t="s">
        <v>253</v>
      </c>
      <c r="E48" s="43"/>
      <c r="F48" s="23"/>
      <c r="G48" s="23"/>
      <c r="H48" s="23"/>
      <c r="I48" s="23"/>
      <c r="J48" s="23"/>
      <c r="K48" s="23"/>
      <c r="L48" s="23"/>
      <c r="M48" s="47" t="e">
        <f>C48</f>
        <v>#DIV/0!</v>
      </c>
      <c r="N48" s="23" t="s">
        <v>254</v>
      </c>
      <c r="O48" s="23"/>
      <c r="P48" s="23"/>
      <c r="Q48" s="23"/>
      <c r="R48" s="48"/>
      <c r="S48" s="23"/>
      <c r="T48" s="28"/>
    </row>
    <row r="49" spans="2:21" s="2" customFormat="1" ht="18">
      <c r="C49" s="27"/>
      <c r="D49" s="23"/>
      <c r="E49" s="43"/>
      <c r="F49" s="23"/>
      <c r="G49" s="23"/>
      <c r="H49" s="23"/>
      <c r="I49" s="23"/>
      <c r="J49" s="23"/>
      <c r="K49" s="23"/>
      <c r="L49" s="23"/>
      <c r="M49" s="23"/>
      <c r="N49" s="23"/>
      <c r="O49" s="23"/>
      <c r="P49" s="23"/>
      <c r="Q49" s="23"/>
      <c r="R49" s="49"/>
      <c r="S49" s="41"/>
      <c r="T49" s="28"/>
    </row>
    <row r="50" spans="2:21" s="2" customFormat="1" ht="18">
      <c r="B50" s="34"/>
      <c r="C50" s="50"/>
      <c r="D50" s="23" t="s">
        <v>255</v>
      </c>
      <c r="E50" s="43"/>
      <c r="F50" s="23"/>
      <c r="G50" s="23"/>
      <c r="H50" s="23"/>
      <c r="I50" s="23"/>
      <c r="J50" s="23"/>
      <c r="K50" s="23"/>
      <c r="L50" s="23"/>
      <c r="M50" s="47">
        <f>F32-(5/100*F32)</f>
        <v>0</v>
      </c>
      <c r="N50" s="23"/>
      <c r="O50" s="23"/>
      <c r="P50" s="23"/>
      <c r="Q50" s="41"/>
      <c r="R50" s="41"/>
      <c r="S50" s="41"/>
      <c r="T50" s="42"/>
      <c r="U50" s="20"/>
    </row>
    <row r="51" spans="2:21" s="2" customFormat="1" ht="18">
      <c r="B51" s="35"/>
      <c r="C51" s="52"/>
      <c r="D51" s="23" t="s">
        <v>256</v>
      </c>
      <c r="E51" s="43"/>
      <c r="F51" s="23"/>
      <c r="G51" s="23"/>
      <c r="H51" s="23"/>
      <c r="I51" s="23"/>
      <c r="J51" s="23"/>
      <c r="K51" s="23"/>
      <c r="L51" s="23"/>
      <c r="M51" s="47">
        <f>F32-(9/100*F32)</f>
        <v>0</v>
      </c>
      <c r="N51" s="23"/>
      <c r="O51" s="23"/>
      <c r="P51" s="23"/>
      <c r="Q51" s="41"/>
      <c r="R51" s="41"/>
      <c r="S51" s="41"/>
      <c r="T51" s="42"/>
      <c r="U51" s="20"/>
    </row>
    <row r="52" spans="2:21" s="2" customFormat="1" ht="18">
      <c r="C52" s="27"/>
      <c r="D52" s="23" t="s">
        <v>257</v>
      </c>
      <c r="E52" s="43"/>
      <c r="F52" s="23"/>
      <c r="G52" s="23"/>
      <c r="H52" s="23"/>
      <c r="I52" s="23"/>
      <c r="J52" s="23"/>
      <c r="K52" s="23"/>
      <c r="L52" s="23"/>
      <c r="M52" s="47">
        <f>F32-(14/100*F32)</f>
        <v>0</v>
      </c>
      <c r="N52" s="23"/>
      <c r="O52" s="23"/>
      <c r="P52" s="23"/>
      <c r="Q52" s="41"/>
      <c r="R52" s="41"/>
      <c r="S52" s="41"/>
      <c r="T52" s="42"/>
      <c r="U52" s="20"/>
    </row>
    <row r="53" spans="2:21" s="2" customFormat="1" ht="18">
      <c r="C53" s="27"/>
      <c r="D53" s="23" t="s">
        <v>258</v>
      </c>
      <c r="E53" s="43"/>
      <c r="F53" s="23"/>
      <c r="G53" s="23"/>
      <c r="H53" s="23"/>
      <c r="I53" s="23"/>
      <c r="J53" s="23"/>
      <c r="K53" s="23"/>
      <c r="L53" s="23"/>
      <c r="M53" s="47">
        <f>F32-(18/100*F32)</f>
        <v>0</v>
      </c>
      <c r="N53" s="23"/>
      <c r="O53" s="23"/>
      <c r="P53" s="23"/>
      <c r="Q53" s="41"/>
      <c r="R53" s="41"/>
      <c r="S53" s="41"/>
      <c r="T53" s="42"/>
      <c r="U53" s="20"/>
    </row>
    <row r="54" spans="2:21" s="2" customFormat="1" ht="19" thickBot="1">
      <c r="C54" s="29"/>
      <c r="D54" s="30"/>
      <c r="E54" s="53"/>
      <c r="F54" s="30"/>
      <c r="G54" s="30"/>
      <c r="H54" s="30"/>
      <c r="I54" s="30"/>
      <c r="J54" s="30"/>
      <c r="K54" s="30"/>
      <c r="L54" s="30"/>
      <c r="M54" s="30"/>
      <c r="N54" s="30"/>
      <c r="O54" s="30"/>
      <c r="P54" s="30"/>
      <c r="Q54" s="54"/>
      <c r="R54" s="54"/>
      <c r="S54" s="54"/>
      <c r="T54" s="55"/>
      <c r="U54" s="20"/>
    </row>
    <row r="55" spans="2:21" s="2" customFormat="1" ht="19" thickTop="1">
      <c r="E55" s="32"/>
      <c r="R55" s="20"/>
      <c r="S55" s="20"/>
      <c r="T55" s="20"/>
      <c r="U55" s="20"/>
    </row>
    <row r="56" spans="2:21" s="2" customFormat="1" ht="18">
      <c r="C56" s="2" t="s">
        <v>259</v>
      </c>
      <c r="E56" s="32"/>
      <c r="Q56" s="19"/>
      <c r="R56" s="20"/>
      <c r="S56" s="20"/>
      <c r="T56" s="20"/>
      <c r="U56" s="20"/>
    </row>
    <row r="57" spans="2:21" s="2" customFormat="1" ht="18">
      <c r="C57" s="2" t="s">
        <v>262</v>
      </c>
      <c r="E57" s="32"/>
      <c r="H57" s="36" t="e">
        <f>(Q56-F32)/F32</f>
        <v>#DIV/0!</v>
      </c>
      <c r="R57" s="20"/>
      <c r="S57" s="20"/>
      <c r="T57" s="20"/>
      <c r="U57" s="20"/>
    </row>
    <row r="58" spans="2:21" s="2" customFormat="1" ht="18">
      <c r="C58" s="2" t="s">
        <v>246</v>
      </c>
      <c r="E58" s="32"/>
      <c r="R58" s="20"/>
      <c r="S58" s="20"/>
      <c r="T58" s="20"/>
      <c r="U58" s="20"/>
    </row>
    <row r="59" spans="2:21" s="2" customFormat="1" ht="18">
      <c r="E59" s="32"/>
      <c r="R59" s="20"/>
      <c r="S59" s="20"/>
      <c r="T59" s="20"/>
      <c r="U59" s="20"/>
    </row>
    <row r="60" spans="2:21" s="2" customFormat="1" ht="18">
      <c r="C60" s="2" t="s">
        <v>236</v>
      </c>
      <c r="E60" s="32"/>
      <c r="R60" s="20"/>
      <c r="S60" s="20"/>
      <c r="T60" s="20"/>
      <c r="U60" s="20"/>
    </row>
    <row r="61" spans="2:21" s="2" customFormat="1" ht="18">
      <c r="C61" s="2" t="s">
        <v>290</v>
      </c>
      <c r="E61" s="32"/>
      <c r="L61" s="111" t="s">
        <v>289</v>
      </c>
      <c r="R61" s="20"/>
      <c r="S61" s="20"/>
      <c r="T61" s="20"/>
      <c r="U61" s="20"/>
    </row>
    <row r="62" spans="2:21" s="2" customFormat="1" ht="18">
      <c r="C62" s="2" t="s">
        <v>291</v>
      </c>
      <c r="E62" s="32"/>
      <c r="K62" s="111" t="s">
        <v>289</v>
      </c>
      <c r="R62" s="20"/>
      <c r="S62" s="20"/>
      <c r="T62" s="20"/>
      <c r="U62" s="20"/>
    </row>
    <row r="63" spans="2:21" s="2" customFormat="1" ht="18">
      <c r="C63" s="2" t="s">
        <v>292</v>
      </c>
      <c r="E63" s="32"/>
      <c r="J63" s="111" t="s">
        <v>289</v>
      </c>
      <c r="K63" s="66"/>
      <c r="R63" s="20"/>
      <c r="S63" s="20"/>
      <c r="T63" s="20"/>
      <c r="U63" s="20"/>
    </row>
    <row r="64" spans="2:21" s="2" customFormat="1" ht="18">
      <c r="E64" s="32"/>
      <c r="Q64" s="20"/>
      <c r="R64" s="20"/>
      <c r="S64" s="20"/>
      <c r="T64" s="20"/>
      <c r="U64" s="20"/>
    </row>
    <row r="65" spans="2:21" s="56" customFormat="1" ht="18">
      <c r="C65" s="56" t="s">
        <v>264</v>
      </c>
      <c r="E65" s="57"/>
      <c r="Q65" s="58"/>
      <c r="R65" s="58"/>
      <c r="S65" s="58"/>
      <c r="T65" s="58"/>
      <c r="U65" s="58"/>
    </row>
    <row r="66" spans="2:21" s="2" customFormat="1" ht="18">
      <c r="E66" s="32"/>
      <c r="Q66" s="20"/>
      <c r="R66" s="20"/>
      <c r="S66" s="20"/>
      <c r="T66" s="20"/>
      <c r="U66" s="20"/>
    </row>
    <row r="67" spans="2:21" s="2" customFormat="1" ht="18">
      <c r="C67" s="2" t="s">
        <v>260</v>
      </c>
      <c r="E67" s="32"/>
      <c r="Q67" s="20"/>
      <c r="R67" s="20"/>
      <c r="S67" s="20"/>
      <c r="T67" s="20"/>
      <c r="U67" s="20"/>
    </row>
    <row r="68" spans="2:21" s="2" customFormat="1" ht="18">
      <c r="C68" s="2" t="s">
        <v>265</v>
      </c>
      <c r="E68" s="32"/>
      <c r="Q68" s="20"/>
      <c r="R68" s="20"/>
      <c r="S68" s="20"/>
      <c r="T68" s="20"/>
      <c r="U68" s="20"/>
    </row>
    <row r="69" spans="2:21" s="2" customFormat="1" ht="18">
      <c r="C69" s="2" t="s">
        <v>266</v>
      </c>
      <c r="E69" s="32"/>
      <c r="Q69" s="20"/>
      <c r="R69" s="20"/>
      <c r="S69" s="20"/>
      <c r="T69" s="20"/>
      <c r="U69" s="20"/>
    </row>
    <row r="70" spans="2:21" s="2" customFormat="1" ht="18">
      <c r="C70" s="2" t="s">
        <v>237</v>
      </c>
      <c r="E70" s="32"/>
      <c r="F70" s="12">
        <f>'DASS-21'!E94</f>
        <v>0</v>
      </c>
      <c r="G70" s="2" t="s">
        <v>271</v>
      </c>
      <c r="Q70" s="20"/>
      <c r="R70" s="20"/>
      <c r="S70" s="20"/>
      <c r="T70" s="20"/>
      <c r="U70" s="20"/>
    </row>
    <row r="71" spans="2:21" s="2" customFormat="1" ht="18">
      <c r="E71" s="32"/>
      <c r="F71" s="12">
        <f>'DASS-21'!E95</f>
        <v>0</v>
      </c>
      <c r="G71" s="2" t="s">
        <v>272</v>
      </c>
      <c r="Q71" s="20"/>
      <c r="R71" s="20"/>
      <c r="S71" s="20"/>
      <c r="T71" s="20"/>
      <c r="U71" s="20"/>
    </row>
    <row r="72" spans="2:21" s="2" customFormat="1" ht="18">
      <c r="E72" s="32"/>
      <c r="F72" s="12">
        <f>'DASS-21'!E96</f>
        <v>0</v>
      </c>
      <c r="G72" s="2" t="s">
        <v>273</v>
      </c>
      <c r="Q72" s="20"/>
      <c r="R72" s="20"/>
      <c r="S72" s="20"/>
      <c r="T72" s="20"/>
      <c r="U72" s="20"/>
    </row>
    <row r="73" spans="2:21" s="2" customFormat="1" ht="19" thickBot="1">
      <c r="E73" s="32"/>
      <c r="F73" s="32"/>
      <c r="Q73" s="20"/>
      <c r="R73" s="20"/>
      <c r="S73" s="20"/>
      <c r="T73" s="20"/>
      <c r="U73" s="20"/>
    </row>
    <row r="74" spans="2:21" s="2" customFormat="1" ht="19" thickTop="1">
      <c r="C74" s="24"/>
      <c r="D74" s="25"/>
      <c r="E74" s="61"/>
      <c r="F74" s="25"/>
      <c r="G74" s="25"/>
      <c r="H74" s="25"/>
      <c r="I74" s="25"/>
      <c r="J74" s="25"/>
      <c r="K74" s="25"/>
      <c r="L74" s="25"/>
      <c r="M74" s="25"/>
      <c r="N74" s="25"/>
      <c r="O74" s="25"/>
      <c r="P74" s="25"/>
      <c r="Q74" s="39"/>
      <c r="R74" s="39"/>
      <c r="S74" s="39"/>
      <c r="T74" s="40"/>
      <c r="U74" s="20"/>
    </row>
    <row r="75" spans="2:21" s="2" customFormat="1" ht="18">
      <c r="B75" s="33"/>
      <c r="C75" s="27"/>
      <c r="D75" s="23" t="s">
        <v>294</v>
      </c>
      <c r="E75" s="43"/>
      <c r="F75" s="23"/>
      <c r="G75" s="23"/>
      <c r="H75" s="23"/>
      <c r="I75" s="23"/>
      <c r="J75" s="23"/>
      <c r="K75" s="23"/>
      <c r="L75" s="23"/>
      <c r="M75" s="23"/>
      <c r="N75" s="23"/>
      <c r="O75" s="23"/>
      <c r="P75" s="23"/>
      <c r="Q75" s="41"/>
      <c r="R75" s="41"/>
      <c r="S75" s="41"/>
      <c r="T75" s="42"/>
      <c r="U75" s="20"/>
    </row>
    <row r="76" spans="2:21" s="2" customFormat="1" ht="18">
      <c r="C76" s="27"/>
      <c r="D76" s="23" t="s">
        <v>295</v>
      </c>
      <c r="E76" s="43"/>
      <c r="F76" s="23"/>
      <c r="G76" s="23"/>
      <c r="H76" s="23"/>
      <c r="I76" s="23"/>
      <c r="J76" s="23"/>
      <c r="K76" s="23"/>
      <c r="L76" s="23"/>
      <c r="M76" s="23"/>
      <c r="N76" s="23"/>
      <c r="O76" s="23"/>
      <c r="P76" s="23"/>
      <c r="Q76" s="41"/>
      <c r="R76" s="41"/>
      <c r="S76" s="41"/>
      <c r="T76" s="42"/>
      <c r="U76" s="20"/>
    </row>
    <row r="77" spans="2:21" s="2" customFormat="1" ht="18" customHeight="1">
      <c r="C77" s="27"/>
      <c r="D77" s="23" t="s">
        <v>270</v>
      </c>
      <c r="E77" s="43"/>
      <c r="F77" s="23"/>
      <c r="G77" s="23"/>
      <c r="H77" s="23"/>
      <c r="I77" s="23"/>
      <c r="J77" s="51">
        <f>F70-(5/100*'DASS-21'!E94)</f>
        <v>0</v>
      </c>
      <c r="K77" s="23"/>
      <c r="L77" s="175" t="s">
        <v>276</v>
      </c>
      <c r="M77" s="175"/>
      <c r="N77" s="175"/>
      <c r="O77" s="175"/>
      <c r="P77" s="175"/>
      <c r="Q77" s="175"/>
      <c r="R77" s="175"/>
      <c r="S77" s="175"/>
      <c r="T77" s="62"/>
      <c r="U77" s="59"/>
    </row>
    <row r="78" spans="2:21" s="2" customFormat="1" ht="18">
      <c r="C78" s="27"/>
      <c r="D78" s="23" t="s">
        <v>267</v>
      </c>
      <c r="E78" s="43"/>
      <c r="F78" s="23"/>
      <c r="G78" s="23"/>
      <c r="H78" s="23"/>
      <c r="I78" s="23"/>
      <c r="J78" s="47">
        <f>F70-(9/100*F71)</f>
        <v>0</v>
      </c>
      <c r="K78" s="23"/>
      <c r="L78" s="175"/>
      <c r="M78" s="175"/>
      <c r="N78" s="175"/>
      <c r="O78" s="175"/>
      <c r="P78" s="175"/>
      <c r="Q78" s="175"/>
      <c r="R78" s="175"/>
      <c r="S78" s="175"/>
      <c r="T78" s="62"/>
      <c r="U78" s="59"/>
    </row>
    <row r="79" spans="2:21" s="2" customFormat="1" ht="18" customHeight="1">
      <c r="C79" s="27"/>
      <c r="D79" s="23" t="s">
        <v>268</v>
      </c>
      <c r="E79" s="23"/>
      <c r="F79" s="23"/>
      <c r="G79" s="23"/>
      <c r="H79" s="23"/>
      <c r="I79" s="23"/>
      <c r="J79" s="47">
        <f>F70-(14/100*F70)</f>
        <v>0</v>
      </c>
      <c r="K79" s="23"/>
      <c r="L79" s="174" t="s">
        <v>277</v>
      </c>
      <c r="M79" s="174"/>
      <c r="N79" s="174"/>
      <c r="O79" s="174"/>
      <c r="P79" s="174"/>
      <c r="Q79" s="174"/>
      <c r="R79" s="174"/>
      <c r="S79" s="174"/>
      <c r="T79" s="63"/>
      <c r="U79" s="60"/>
    </row>
    <row r="80" spans="2:21" s="2" customFormat="1" ht="18">
      <c r="C80" s="27"/>
      <c r="D80" s="43" t="s">
        <v>269</v>
      </c>
      <c r="E80" s="23"/>
      <c r="F80" s="23"/>
      <c r="G80" s="23"/>
      <c r="H80" s="23"/>
      <c r="I80" s="23"/>
      <c r="J80" s="47">
        <f>F70-(18/100*F70)</f>
        <v>0</v>
      </c>
      <c r="K80" s="23"/>
      <c r="L80" s="64"/>
      <c r="M80" s="64"/>
      <c r="N80" s="64"/>
      <c r="O80" s="64"/>
      <c r="P80" s="64"/>
      <c r="Q80" s="64"/>
      <c r="R80" s="64"/>
      <c r="S80" s="64"/>
      <c r="T80" s="63"/>
      <c r="U80" s="60"/>
    </row>
    <row r="81" spans="3:21" s="2" customFormat="1" ht="18">
      <c r="C81" s="27"/>
      <c r="D81" s="23"/>
      <c r="E81" s="23"/>
      <c r="F81" s="23"/>
      <c r="G81" s="23"/>
      <c r="H81" s="23"/>
      <c r="I81" s="23"/>
      <c r="J81" s="23"/>
      <c r="K81" s="23"/>
      <c r="L81" s="23"/>
      <c r="M81" s="23"/>
      <c r="N81" s="23"/>
      <c r="O81" s="23"/>
      <c r="P81" s="23"/>
      <c r="Q81" s="41"/>
      <c r="R81" s="41"/>
      <c r="S81" s="41"/>
      <c r="T81" s="42"/>
      <c r="U81" s="20"/>
    </row>
    <row r="82" spans="3:21" s="2" customFormat="1" ht="18">
      <c r="C82" s="27"/>
      <c r="D82" s="23" t="s">
        <v>274</v>
      </c>
      <c r="E82" s="23"/>
      <c r="F82" s="23"/>
      <c r="G82" s="23"/>
      <c r="H82" s="23"/>
      <c r="I82" s="23"/>
      <c r="J82" s="23"/>
      <c r="K82" s="23"/>
      <c r="L82" s="23"/>
      <c r="M82" s="23"/>
      <c r="N82" s="23"/>
      <c r="O82" s="23"/>
      <c r="P82" s="23"/>
      <c r="Q82" s="41"/>
      <c r="R82" s="41"/>
      <c r="S82" s="41"/>
      <c r="T82" s="42"/>
      <c r="U82" s="20"/>
    </row>
    <row r="83" spans="3:21" s="2" customFormat="1" ht="18">
      <c r="C83" s="27"/>
      <c r="D83" s="23" t="s">
        <v>270</v>
      </c>
      <c r="E83" s="23"/>
      <c r="F83" s="23"/>
      <c r="G83" s="23"/>
      <c r="H83" s="23"/>
      <c r="I83" s="23"/>
      <c r="J83" s="51">
        <f>F71-(5/100*F71)</f>
        <v>0</v>
      </c>
      <c r="K83" s="23"/>
      <c r="L83" s="175" t="s">
        <v>278</v>
      </c>
      <c r="M83" s="175"/>
      <c r="N83" s="175"/>
      <c r="O83" s="175"/>
      <c r="P83" s="175"/>
      <c r="Q83" s="175"/>
      <c r="R83" s="175"/>
      <c r="S83" s="175"/>
      <c r="T83" s="62"/>
      <c r="U83" s="59"/>
    </row>
    <row r="84" spans="3:21" s="2" customFormat="1" ht="18">
      <c r="C84" s="27"/>
      <c r="D84" s="23" t="s">
        <v>267</v>
      </c>
      <c r="E84" s="23"/>
      <c r="F84" s="23"/>
      <c r="G84" s="23"/>
      <c r="H84" s="23"/>
      <c r="I84" s="23"/>
      <c r="J84" s="47">
        <f>F71-(9/100*F71)</f>
        <v>0</v>
      </c>
      <c r="K84" s="23"/>
      <c r="L84" s="175"/>
      <c r="M84" s="175"/>
      <c r="N84" s="175"/>
      <c r="O84" s="175"/>
      <c r="P84" s="175"/>
      <c r="Q84" s="175"/>
      <c r="R84" s="175"/>
      <c r="S84" s="175"/>
      <c r="T84" s="62"/>
      <c r="U84" s="59"/>
    </row>
    <row r="85" spans="3:21" s="2" customFormat="1" ht="18">
      <c r="C85" s="27"/>
      <c r="D85" s="23" t="s">
        <v>268</v>
      </c>
      <c r="E85" s="23"/>
      <c r="F85" s="23"/>
      <c r="G85" s="23"/>
      <c r="H85" s="23"/>
      <c r="I85" s="23"/>
      <c r="J85" s="47">
        <f>F71-(14/100*F71)</f>
        <v>0</v>
      </c>
      <c r="K85" s="23"/>
      <c r="L85" s="174" t="s">
        <v>279</v>
      </c>
      <c r="M85" s="174"/>
      <c r="N85" s="174"/>
      <c r="O85" s="174"/>
      <c r="P85" s="174"/>
      <c r="Q85" s="174"/>
      <c r="R85" s="174"/>
      <c r="S85" s="174"/>
      <c r="T85" s="62"/>
      <c r="U85" s="59"/>
    </row>
    <row r="86" spans="3:21" s="2" customFormat="1" ht="18">
      <c r="C86" s="27"/>
      <c r="D86" s="43" t="s">
        <v>269</v>
      </c>
      <c r="E86" s="23"/>
      <c r="F86" s="23"/>
      <c r="G86" s="23"/>
      <c r="H86" s="23"/>
      <c r="I86" s="23"/>
      <c r="J86" s="47">
        <f>F71-(18/100*F71)</f>
        <v>0</v>
      </c>
      <c r="K86" s="23"/>
      <c r="L86" s="65"/>
      <c r="M86" s="65"/>
      <c r="N86" s="65"/>
      <c r="O86" s="65"/>
      <c r="P86" s="65"/>
      <c r="Q86" s="65"/>
      <c r="R86" s="65"/>
      <c r="S86" s="65"/>
      <c r="T86" s="62"/>
      <c r="U86" s="59"/>
    </row>
    <row r="87" spans="3:21" s="2" customFormat="1" ht="18">
      <c r="C87" s="27"/>
      <c r="D87" s="23"/>
      <c r="E87" s="23"/>
      <c r="F87" s="23"/>
      <c r="G87" s="23"/>
      <c r="H87" s="23"/>
      <c r="I87" s="23"/>
      <c r="J87" s="23"/>
      <c r="K87" s="23"/>
      <c r="L87" s="65"/>
      <c r="M87" s="65"/>
      <c r="N87" s="65"/>
      <c r="O87" s="65"/>
      <c r="P87" s="65"/>
      <c r="Q87" s="65"/>
      <c r="R87" s="65"/>
      <c r="S87" s="65"/>
      <c r="T87" s="62"/>
      <c r="U87" s="59"/>
    </row>
    <row r="88" spans="3:21" s="2" customFormat="1" ht="18">
      <c r="C88" s="27"/>
      <c r="D88" s="23" t="s">
        <v>275</v>
      </c>
      <c r="E88" s="23"/>
      <c r="F88" s="23"/>
      <c r="G88" s="23"/>
      <c r="H88" s="23"/>
      <c r="I88" s="23"/>
      <c r="J88" s="23"/>
      <c r="K88" s="23"/>
      <c r="L88" s="65"/>
      <c r="M88" s="65"/>
      <c r="N88" s="65"/>
      <c r="O88" s="65"/>
      <c r="P88" s="65"/>
      <c r="Q88" s="65"/>
      <c r="R88" s="65"/>
      <c r="S88" s="65"/>
      <c r="T88" s="62"/>
      <c r="U88" s="59"/>
    </row>
    <row r="89" spans="3:21" s="2" customFormat="1" ht="18">
      <c r="C89" s="27"/>
      <c r="D89" s="23" t="s">
        <v>270</v>
      </c>
      <c r="E89" s="23"/>
      <c r="F89" s="23"/>
      <c r="G89" s="23"/>
      <c r="H89" s="23"/>
      <c r="I89" s="23"/>
      <c r="J89" s="51">
        <f>F72-(5/100*F72)</f>
        <v>0</v>
      </c>
      <c r="K89" s="23"/>
      <c r="L89" s="175" t="s">
        <v>280</v>
      </c>
      <c r="M89" s="175"/>
      <c r="N89" s="175"/>
      <c r="O89" s="175"/>
      <c r="P89" s="175"/>
      <c r="Q89" s="175"/>
      <c r="R89" s="175"/>
      <c r="S89" s="175"/>
      <c r="T89" s="62"/>
      <c r="U89" s="59"/>
    </row>
    <row r="90" spans="3:21" s="2" customFormat="1" ht="18">
      <c r="C90" s="27"/>
      <c r="D90" s="23" t="s">
        <v>267</v>
      </c>
      <c r="E90" s="23"/>
      <c r="F90" s="23"/>
      <c r="G90" s="23"/>
      <c r="H90" s="23"/>
      <c r="I90" s="23"/>
      <c r="J90" s="47">
        <f>F72-(9/100*F72)</f>
        <v>0</v>
      </c>
      <c r="K90" s="23"/>
      <c r="L90" s="175"/>
      <c r="M90" s="175"/>
      <c r="N90" s="175"/>
      <c r="O90" s="175"/>
      <c r="P90" s="175"/>
      <c r="Q90" s="175"/>
      <c r="R90" s="175"/>
      <c r="S90" s="175"/>
      <c r="T90" s="62"/>
      <c r="U90" s="59"/>
    </row>
    <row r="91" spans="3:21" s="2" customFormat="1" ht="18">
      <c r="C91" s="27"/>
      <c r="D91" s="23" t="s">
        <v>268</v>
      </c>
      <c r="E91" s="23"/>
      <c r="F91" s="23"/>
      <c r="G91" s="23"/>
      <c r="H91" s="23"/>
      <c r="I91" s="23"/>
      <c r="J91" s="47">
        <f>F72-(14/100*F72)</f>
        <v>0</v>
      </c>
      <c r="K91" s="23"/>
      <c r="L91" s="174" t="s">
        <v>281</v>
      </c>
      <c r="M91" s="174"/>
      <c r="N91" s="174"/>
      <c r="O91" s="174"/>
      <c r="P91" s="174"/>
      <c r="Q91" s="174"/>
      <c r="R91" s="174"/>
      <c r="S91" s="174"/>
      <c r="T91" s="62"/>
      <c r="U91" s="59"/>
    </row>
    <row r="92" spans="3:21" s="2" customFormat="1" ht="18">
      <c r="C92" s="112"/>
      <c r="D92" s="43" t="s">
        <v>269</v>
      </c>
      <c r="E92" s="23"/>
      <c r="F92" s="23"/>
      <c r="G92" s="23"/>
      <c r="H92" s="23"/>
      <c r="I92" s="23"/>
      <c r="J92" s="47">
        <f>F72-(18/100*F72)</f>
        <v>0</v>
      </c>
      <c r="K92" s="23"/>
      <c r="L92" s="65"/>
      <c r="M92" s="65"/>
      <c r="N92" s="65"/>
      <c r="O92" s="65"/>
      <c r="P92" s="65"/>
      <c r="Q92" s="65"/>
      <c r="R92" s="65"/>
      <c r="S92" s="65"/>
      <c r="T92" s="62"/>
      <c r="U92" s="59"/>
    </row>
    <row r="93" spans="3:21" s="2" customFormat="1" ht="19" thickBot="1">
      <c r="C93" s="29"/>
      <c r="D93" s="30"/>
      <c r="E93" s="30"/>
      <c r="F93" s="30"/>
      <c r="G93" s="30"/>
      <c r="H93" s="30"/>
      <c r="I93" s="30"/>
      <c r="J93" s="30"/>
      <c r="K93" s="30"/>
      <c r="L93" s="30"/>
      <c r="M93" s="30"/>
      <c r="N93" s="30"/>
      <c r="O93" s="30"/>
      <c r="P93" s="30"/>
      <c r="Q93" s="54"/>
      <c r="R93" s="54"/>
      <c r="S93" s="54"/>
      <c r="T93" s="55"/>
      <c r="U93" s="20"/>
    </row>
    <row r="94" spans="3:21" s="2" customFormat="1" ht="19" thickTop="1">
      <c r="Q94" s="20"/>
      <c r="R94" s="20"/>
      <c r="S94" s="20"/>
      <c r="T94" s="20"/>
      <c r="U94" s="20"/>
    </row>
    <row r="95" spans="3:21" s="2" customFormat="1" ht="18">
      <c r="C95" s="2" t="s">
        <v>259</v>
      </c>
      <c r="R95" s="20"/>
      <c r="S95" s="20"/>
      <c r="T95" s="20"/>
      <c r="U95" s="20"/>
    </row>
    <row r="96" spans="3:21" s="2" customFormat="1" ht="18">
      <c r="D96" s="2" t="s">
        <v>282</v>
      </c>
      <c r="H96" s="110"/>
      <c r="J96" s="2" t="s">
        <v>283</v>
      </c>
      <c r="M96" s="176" t="e">
        <f>-(H96-F70)/F70</f>
        <v>#DIV/0!</v>
      </c>
      <c r="N96" s="176"/>
      <c r="O96" s="2" t="s">
        <v>286</v>
      </c>
      <c r="R96" s="20"/>
      <c r="S96" s="20"/>
      <c r="T96" s="20"/>
      <c r="U96" s="20"/>
    </row>
    <row r="97" spans="3:21" s="2" customFormat="1" ht="18">
      <c r="D97" s="2" t="s">
        <v>284</v>
      </c>
      <c r="H97" s="110"/>
      <c r="J97" s="2" t="s">
        <v>283</v>
      </c>
      <c r="M97" s="176" t="e">
        <f>-(H97-F71)/F71</f>
        <v>#DIV/0!</v>
      </c>
      <c r="N97" s="176"/>
      <c r="O97" s="2" t="s">
        <v>286</v>
      </c>
      <c r="R97" s="20"/>
      <c r="S97" s="20"/>
      <c r="T97" s="20"/>
      <c r="U97" s="20"/>
    </row>
    <row r="98" spans="3:21" s="2" customFormat="1" ht="18">
      <c r="D98" s="2" t="s">
        <v>285</v>
      </c>
      <c r="H98" s="110"/>
      <c r="J98" s="2" t="s">
        <v>283</v>
      </c>
      <c r="M98" s="176" t="e">
        <f>-(H98-F72)/F72</f>
        <v>#DIV/0!</v>
      </c>
      <c r="N98" s="176"/>
      <c r="O98" s="2" t="s">
        <v>286</v>
      </c>
      <c r="R98" s="20"/>
      <c r="S98" s="20"/>
      <c r="T98" s="20"/>
      <c r="U98" s="20"/>
    </row>
    <row r="99" spans="3:21" s="2" customFormat="1" ht="18">
      <c r="C99" s="2" t="s">
        <v>246</v>
      </c>
      <c r="R99" s="20"/>
      <c r="S99" s="20"/>
      <c r="T99" s="20"/>
      <c r="U99" s="20"/>
    </row>
    <row r="100" spans="3:21" s="2" customFormat="1" ht="18">
      <c r="R100" s="20"/>
      <c r="S100" s="20"/>
      <c r="T100" s="20"/>
      <c r="U100" s="20"/>
    </row>
    <row r="101" spans="3:21" s="2" customFormat="1" ht="18">
      <c r="C101" s="2" t="s">
        <v>302</v>
      </c>
      <c r="G101" s="111" t="s">
        <v>289</v>
      </c>
      <c r="R101" s="20"/>
      <c r="S101" s="20"/>
      <c r="T101" s="20"/>
      <c r="U101" s="20"/>
    </row>
    <row r="102" spans="3:21" s="2" customFormat="1" ht="18">
      <c r="Q102" s="20"/>
      <c r="R102" s="20"/>
      <c r="S102" s="20"/>
      <c r="T102" s="20"/>
      <c r="U102" s="20"/>
    </row>
    <row r="103" spans="3:21" s="56" customFormat="1" ht="18">
      <c r="C103" s="56" t="s">
        <v>287</v>
      </c>
      <c r="E103" s="57"/>
      <c r="Q103" s="58"/>
      <c r="R103" s="58"/>
      <c r="S103" s="58"/>
      <c r="T103" s="58"/>
      <c r="U103" s="58"/>
    </row>
    <row r="104" spans="3:21" s="2" customFormat="1" ht="18">
      <c r="Q104" s="20"/>
      <c r="R104" s="20"/>
      <c r="S104" s="20"/>
      <c r="T104" s="20"/>
      <c r="U104" s="20"/>
    </row>
    <row r="105" spans="3:21" s="2" customFormat="1" ht="18">
      <c r="C105" s="2" t="s">
        <v>288</v>
      </c>
      <c r="Q105" s="20"/>
      <c r="R105" s="20"/>
      <c r="S105" s="20"/>
      <c r="T105" s="20"/>
      <c r="U105" s="20"/>
    </row>
    <row r="106" spans="3:21" s="2" customFormat="1" ht="18">
      <c r="C106" s="2" t="s">
        <v>293</v>
      </c>
      <c r="Q106" s="20"/>
      <c r="R106" s="20"/>
      <c r="S106" s="20"/>
      <c r="T106" s="20"/>
      <c r="U106" s="20"/>
    </row>
    <row r="107" spans="3:21" s="2" customFormat="1" ht="18">
      <c r="C107" s="2" t="s">
        <v>237</v>
      </c>
      <c r="F107" s="12">
        <f>RSES!C62</f>
        <v>0</v>
      </c>
      <c r="Q107" s="20"/>
      <c r="R107" s="20"/>
      <c r="S107" s="20"/>
      <c r="T107" s="20"/>
      <c r="U107" s="20"/>
    </row>
    <row r="108" spans="3:21" s="2" customFormat="1" ht="19" thickBot="1">
      <c r="Q108" s="20"/>
      <c r="R108" s="20"/>
      <c r="S108" s="20"/>
      <c r="T108" s="20"/>
      <c r="U108" s="20"/>
    </row>
    <row r="109" spans="3:21" s="2" customFormat="1" ht="19" thickTop="1">
      <c r="C109" s="24"/>
      <c r="D109" s="25"/>
      <c r="E109" s="25"/>
      <c r="F109" s="25"/>
      <c r="G109" s="25"/>
      <c r="H109" s="25"/>
      <c r="I109" s="25"/>
      <c r="J109" s="25"/>
      <c r="K109" s="25"/>
      <c r="L109" s="25"/>
      <c r="M109" s="25"/>
      <c r="N109" s="25"/>
      <c r="O109" s="25"/>
      <c r="P109" s="25"/>
      <c r="Q109" s="39"/>
      <c r="R109" s="39"/>
      <c r="S109" s="39"/>
      <c r="T109" s="40"/>
      <c r="U109" s="20"/>
    </row>
    <row r="110" spans="3:21" s="2" customFormat="1" ht="18">
      <c r="C110" s="27"/>
      <c r="D110" s="23" t="s">
        <v>294</v>
      </c>
      <c r="E110" s="23"/>
      <c r="F110" s="23"/>
      <c r="G110" s="23"/>
      <c r="H110" s="23"/>
      <c r="I110" s="23"/>
      <c r="J110" s="23"/>
      <c r="K110" s="23"/>
      <c r="L110" s="23"/>
      <c r="M110" s="23"/>
      <c r="N110" s="23"/>
      <c r="O110" s="23"/>
      <c r="P110" s="23"/>
      <c r="Q110" s="41"/>
      <c r="R110" s="41"/>
      <c r="S110" s="41"/>
      <c r="T110" s="42"/>
      <c r="U110" s="20"/>
    </row>
    <row r="111" spans="3:21" s="2" customFormat="1" ht="18">
      <c r="C111" s="27"/>
      <c r="D111" s="23" t="s">
        <v>296</v>
      </c>
      <c r="E111" s="23"/>
      <c r="F111" s="23"/>
      <c r="G111" s="23"/>
      <c r="H111" s="23"/>
      <c r="I111" s="23"/>
      <c r="J111" s="23"/>
      <c r="K111" s="23"/>
      <c r="L111" s="23"/>
      <c r="M111" s="23"/>
      <c r="N111" s="23"/>
      <c r="O111" s="23"/>
      <c r="P111" s="23"/>
      <c r="Q111" s="41"/>
      <c r="R111" s="170">
        <f>F107+(5/100*F107)</f>
        <v>0</v>
      </c>
      <c r="S111" s="170"/>
      <c r="T111" s="42"/>
      <c r="U111" s="20"/>
    </row>
    <row r="112" spans="3:21" s="2" customFormat="1" ht="18">
      <c r="C112" s="27"/>
      <c r="D112" s="23" t="s">
        <v>297</v>
      </c>
      <c r="E112" s="23"/>
      <c r="F112" s="23"/>
      <c r="G112" s="23"/>
      <c r="H112" s="23"/>
      <c r="I112" s="23"/>
      <c r="J112" s="23"/>
      <c r="K112" s="23"/>
      <c r="L112" s="23"/>
      <c r="M112" s="23"/>
      <c r="N112" s="23"/>
      <c r="O112" s="23"/>
      <c r="P112" s="23"/>
      <c r="Q112" s="41"/>
      <c r="R112" s="170">
        <f>F107+(9/100*F107)</f>
        <v>0</v>
      </c>
      <c r="S112" s="170"/>
      <c r="T112" s="42"/>
      <c r="U112" s="20"/>
    </row>
    <row r="113" spans="3:21" s="2" customFormat="1" ht="18">
      <c r="C113" s="27"/>
      <c r="D113" s="23" t="s">
        <v>298</v>
      </c>
      <c r="E113" s="23"/>
      <c r="F113" s="23"/>
      <c r="G113" s="23"/>
      <c r="H113" s="23"/>
      <c r="I113" s="23"/>
      <c r="J113" s="23"/>
      <c r="K113" s="23"/>
      <c r="L113" s="23"/>
      <c r="M113" s="23"/>
      <c r="N113" s="23"/>
      <c r="O113" s="23"/>
      <c r="P113" s="23"/>
      <c r="Q113" s="41"/>
      <c r="R113" s="170">
        <f>F107+(14/100*F107)</f>
        <v>0</v>
      </c>
      <c r="S113" s="170"/>
      <c r="T113" s="42"/>
      <c r="U113" s="20"/>
    </row>
    <row r="114" spans="3:21" s="2" customFormat="1" ht="18">
      <c r="C114" s="27"/>
      <c r="D114" s="23" t="s">
        <v>299</v>
      </c>
      <c r="E114" s="23"/>
      <c r="F114" s="23"/>
      <c r="G114" s="23"/>
      <c r="H114" s="23"/>
      <c r="I114" s="23"/>
      <c r="J114" s="23"/>
      <c r="K114" s="23"/>
      <c r="L114" s="23"/>
      <c r="M114" s="23"/>
      <c r="N114" s="23"/>
      <c r="O114" s="23"/>
      <c r="P114" s="23"/>
      <c r="Q114" s="41"/>
      <c r="R114" s="170">
        <f>F107+(18/100*F107)</f>
        <v>0</v>
      </c>
      <c r="S114" s="170"/>
      <c r="T114" s="42"/>
      <c r="U114" s="20"/>
    </row>
    <row r="115" spans="3:21" s="2" customFormat="1" ht="19" thickBot="1">
      <c r="C115" s="29"/>
      <c r="D115" s="30"/>
      <c r="E115" s="30"/>
      <c r="F115" s="30"/>
      <c r="G115" s="30"/>
      <c r="H115" s="30"/>
      <c r="I115" s="30"/>
      <c r="J115" s="30"/>
      <c r="K115" s="30"/>
      <c r="L115" s="30"/>
      <c r="M115" s="30"/>
      <c r="N115" s="30"/>
      <c r="O115" s="30"/>
      <c r="P115" s="30"/>
      <c r="Q115" s="54"/>
      <c r="R115" s="54"/>
      <c r="S115" s="54"/>
      <c r="T115" s="55"/>
      <c r="U115" s="20"/>
    </row>
    <row r="116" spans="3:21" s="2" customFormat="1" ht="19" thickTop="1">
      <c r="Q116" s="20"/>
      <c r="R116" s="20"/>
      <c r="S116" s="20"/>
      <c r="T116" s="20"/>
      <c r="U116" s="20"/>
    </row>
    <row r="117" spans="3:21" s="2" customFormat="1" ht="18">
      <c r="C117" s="2" t="s">
        <v>259</v>
      </c>
      <c r="E117" s="32"/>
      <c r="Q117" s="19"/>
      <c r="R117" s="20"/>
      <c r="S117" s="20"/>
      <c r="T117" s="20"/>
      <c r="U117" s="20"/>
    </row>
    <row r="118" spans="3:21" s="2" customFormat="1" ht="18">
      <c r="C118" s="2" t="s">
        <v>262</v>
      </c>
      <c r="E118" s="32"/>
      <c r="H118" s="36" t="e">
        <f>(Q117-F107)/F107</f>
        <v>#DIV/0!</v>
      </c>
      <c r="R118" s="20"/>
      <c r="S118" s="20"/>
      <c r="T118" s="20"/>
      <c r="U118" s="20"/>
    </row>
    <row r="119" spans="3:21" s="2" customFormat="1" ht="18">
      <c r="C119" s="2" t="s">
        <v>246</v>
      </c>
      <c r="E119" s="32"/>
      <c r="R119" s="20"/>
      <c r="S119" s="20"/>
      <c r="T119" s="20"/>
      <c r="U119" s="20"/>
    </row>
    <row r="120" spans="3:21" s="2" customFormat="1" ht="18">
      <c r="R120" s="20"/>
      <c r="S120" s="20"/>
      <c r="T120" s="20"/>
      <c r="U120" s="20"/>
    </row>
    <row r="121" spans="3:21" s="2" customFormat="1" ht="18">
      <c r="C121" s="2" t="s">
        <v>302</v>
      </c>
      <c r="G121" s="111" t="s">
        <v>289</v>
      </c>
      <c r="R121" s="20"/>
      <c r="S121" s="20"/>
      <c r="T121" s="20"/>
      <c r="U121" s="20"/>
    </row>
    <row r="122" spans="3:21" s="2" customFormat="1" ht="18">
      <c r="Q122" s="20"/>
      <c r="R122" s="20"/>
      <c r="S122" s="20"/>
      <c r="T122" s="20"/>
      <c r="U122" s="20"/>
    </row>
    <row r="123" spans="3:21" s="2" customFormat="1" ht="18">
      <c r="Q123" s="20"/>
      <c r="R123" s="20"/>
      <c r="S123" s="20"/>
      <c r="T123" s="20"/>
      <c r="U123" s="20"/>
    </row>
    <row r="124" spans="3:21" s="56" customFormat="1" ht="18">
      <c r="C124" s="56" t="s">
        <v>300</v>
      </c>
      <c r="E124" s="57"/>
      <c r="Q124" s="58"/>
      <c r="R124" s="58"/>
      <c r="S124" s="58"/>
      <c r="T124" s="58"/>
      <c r="U124" s="58"/>
    </row>
    <row r="125" spans="3:21" s="2" customFormat="1" ht="18">
      <c r="Q125" s="20"/>
      <c r="R125" s="20"/>
      <c r="S125" s="20"/>
      <c r="T125" s="20"/>
      <c r="U125" s="20"/>
    </row>
    <row r="126" spans="3:21" s="2" customFormat="1" ht="18">
      <c r="C126" s="2" t="s">
        <v>301</v>
      </c>
      <c r="Q126" s="20"/>
      <c r="R126" s="20"/>
      <c r="S126" s="20"/>
      <c r="T126" s="20"/>
      <c r="U126" s="20"/>
    </row>
    <row r="127" spans="3:21" s="2" customFormat="1" ht="18">
      <c r="C127" s="2" t="s">
        <v>306</v>
      </c>
      <c r="Q127" s="20"/>
      <c r="R127" s="20"/>
      <c r="S127" s="20"/>
      <c r="T127" s="20"/>
      <c r="U127" s="20"/>
    </row>
    <row r="128" spans="3:21" s="2" customFormat="1" ht="18">
      <c r="C128" s="2" t="s">
        <v>237</v>
      </c>
      <c r="F128" s="12">
        <f>SES!C95</f>
        <v>0</v>
      </c>
      <c r="Q128" s="20"/>
      <c r="R128" s="20"/>
      <c r="S128" s="20"/>
      <c r="T128" s="20"/>
      <c r="U128" s="20"/>
    </row>
    <row r="129" spans="3:21" s="2" customFormat="1" ht="19" thickBot="1">
      <c r="Q129" s="20"/>
      <c r="R129" s="20"/>
      <c r="S129" s="20"/>
      <c r="T129" s="20"/>
      <c r="U129" s="20"/>
    </row>
    <row r="130" spans="3:21" s="2" customFormat="1" ht="19" thickTop="1">
      <c r="C130" s="113"/>
      <c r="D130" s="25"/>
      <c r="E130" s="25"/>
      <c r="F130" s="25"/>
      <c r="G130" s="25"/>
      <c r="H130" s="25"/>
      <c r="I130" s="25"/>
      <c r="J130" s="25"/>
      <c r="K130" s="25"/>
      <c r="L130" s="25"/>
      <c r="M130" s="25"/>
      <c r="N130" s="25"/>
      <c r="O130" s="25"/>
      <c r="P130" s="25"/>
      <c r="Q130" s="39"/>
      <c r="R130" s="39"/>
      <c r="S130" s="39"/>
      <c r="T130" s="40"/>
      <c r="U130" s="20"/>
    </row>
    <row r="131" spans="3:21" s="2" customFormat="1" ht="18">
      <c r="C131" s="27"/>
      <c r="D131" s="23" t="s">
        <v>294</v>
      </c>
      <c r="E131" s="23"/>
      <c r="F131" s="23"/>
      <c r="G131" s="23"/>
      <c r="H131" s="23"/>
      <c r="I131" s="23"/>
      <c r="J131" s="23"/>
      <c r="K131" s="23"/>
      <c r="L131" s="23"/>
      <c r="M131" s="23"/>
      <c r="N131" s="23"/>
      <c r="O131" s="23"/>
      <c r="P131" s="23"/>
      <c r="Q131" s="41"/>
      <c r="R131" s="41"/>
      <c r="S131" s="41"/>
      <c r="T131" s="42"/>
      <c r="U131" s="20"/>
    </row>
    <row r="132" spans="3:21" s="2" customFormat="1" ht="18">
      <c r="C132" s="27"/>
      <c r="D132" s="23" t="s">
        <v>296</v>
      </c>
      <c r="E132" s="23"/>
      <c r="F132" s="23"/>
      <c r="G132" s="23"/>
      <c r="H132" s="23"/>
      <c r="I132" s="23"/>
      <c r="J132" s="23"/>
      <c r="K132" s="23"/>
      <c r="L132" s="23"/>
      <c r="M132" s="23"/>
      <c r="N132" s="23"/>
      <c r="O132" s="23"/>
      <c r="P132" s="23"/>
      <c r="Q132" s="41"/>
      <c r="R132" s="170">
        <f>F128+(5/100*F128)</f>
        <v>0</v>
      </c>
      <c r="S132" s="170"/>
      <c r="T132" s="42"/>
      <c r="U132" s="20"/>
    </row>
    <row r="133" spans="3:21" s="2" customFormat="1" ht="18">
      <c r="C133" s="27"/>
      <c r="D133" s="23" t="s">
        <v>297</v>
      </c>
      <c r="E133" s="23"/>
      <c r="F133" s="23"/>
      <c r="G133" s="23"/>
      <c r="H133" s="23"/>
      <c r="I133" s="23"/>
      <c r="J133" s="23"/>
      <c r="K133" s="23"/>
      <c r="L133" s="23"/>
      <c r="M133" s="23"/>
      <c r="N133" s="23"/>
      <c r="O133" s="23"/>
      <c r="P133" s="23"/>
      <c r="Q133" s="41"/>
      <c r="R133" s="170">
        <f>F128+(9/100*F128)</f>
        <v>0</v>
      </c>
      <c r="S133" s="170"/>
      <c r="T133" s="42"/>
      <c r="U133" s="20"/>
    </row>
    <row r="134" spans="3:21" s="2" customFormat="1" ht="18">
      <c r="C134" s="27"/>
      <c r="D134" s="23" t="s">
        <v>298</v>
      </c>
      <c r="E134" s="23"/>
      <c r="F134" s="23"/>
      <c r="G134" s="23"/>
      <c r="H134" s="23"/>
      <c r="I134" s="23"/>
      <c r="J134" s="23"/>
      <c r="K134" s="23"/>
      <c r="L134" s="23"/>
      <c r="M134" s="23"/>
      <c r="N134" s="23"/>
      <c r="O134" s="23"/>
      <c r="P134" s="23"/>
      <c r="Q134" s="41"/>
      <c r="R134" s="170">
        <f>F128+(14/100*F128)</f>
        <v>0</v>
      </c>
      <c r="S134" s="170"/>
      <c r="T134" s="42"/>
      <c r="U134" s="20"/>
    </row>
    <row r="135" spans="3:21" s="2" customFormat="1" ht="18">
      <c r="C135" s="27"/>
      <c r="D135" s="23" t="s">
        <v>299</v>
      </c>
      <c r="E135" s="23"/>
      <c r="F135" s="23"/>
      <c r="G135" s="23"/>
      <c r="H135" s="23"/>
      <c r="I135" s="23"/>
      <c r="J135" s="23"/>
      <c r="K135" s="23"/>
      <c r="L135" s="23"/>
      <c r="M135" s="23"/>
      <c r="N135" s="23"/>
      <c r="O135" s="23"/>
      <c r="P135" s="23"/>
      <c r="Q135" s="41"/>
      <c r="R135" s="170">
        <f>F128+(18/100*F128)</f>
        <v>0</v>
      </c>
      <c r="S135" s="170"/>
      <c r="T135" s="42"/>
      <c r="U135" s="20"/>
    </row>
    <row r="136" spans="3:21" s="2" customFormat="1" ht="19" thickBot="1">
      <c r="C136" s="29"/>
      <c r="D136" s="30"/>
      <c r="E136" s="30"/>
      <c r="F136" s="30"/>
      <c r="G136" s="30"/>
      <c r="H136" s="30"/>
      <c r="I136" s="30"/>
      <c r="J136" s="30"/>
      <c r="K136" s="30"/>
      <c r="L136" s="30"/>
      <c r="M136" s="30"/>
      <c r="N136" s="30"/>
      <c r="O136" s="30"/>
      <c r="P136" s="30"/>
      <c r="Q136" s="54"/>
      <c r="R136" s="54"/>
      <c r="S136" s="54"/>
      <c r="T136" s="55"/>
      <c r="U136" s="20"/>
    </row>
    <row r="137" spans="3:21" s="2" customFormat="1" ht="19" thickTop="1">
      <c r="Q137" s="20"/>
      <c r="R137" s="20"/>
      <c r="S137" s="20"/>
      <c r="T137" s="20"/>
      <c r="U137" s="20"/>
    </row>
    <row r="138" spans="3:21" s="2" customFormat="1" ht="18">
      <c r="C138" s="2" t="s">
        <v>259</v>
      </c>
      <c r="E138" s="32"/>
      <c r="Q138" s="19"/>
      <c r="R138" s="20"/>
      <c r="S138" s="20"/>
      <c r="T138" s="20"/>
      <c r="U138" s="20"/>
    </row>
    <row r="139" spans="3:21" s="2" customFormat="1" ht="18">
      <c r="C139" s="2" t="s">
        <v>262</v>
      </c>
      <c r="E139" s="32"/>
      <c r="H139" s="36" t="e">
        <f>(Q138-F128)/F128</f>
        <v>#DIV/0!</v>
      </c>
      <c r="R139" s="20"/>
      <c r="S139" s="20"/>
      <c r="T139" s="20"/>
      <c r="U139" s="20"/>
    </row>
    <row r="140" spans="3:21" s="2" customFormat="1" ht="18">
      <c r="C140" s="2" t="s">
        <v>246</v>
      </c>
      <c r="E140" s="32"/>
      <c r="R140" s="20"/>
      <c r="S140" s="20"/>
      <c r="T140" s="20"/>
      <c r="U140" s="20"/>
    </row>
    <row r="141" spans="3:21" s="2" customFormat="1" ht="18">
      <c r="R141" s="20"/>
      <c r="S141" s="20"/>
      <c r="T141" s="20"/>
      <c r="U141" s="20"/>
    </row>
    <row r="142" spans="3:21" s="2" customFormat="1" ht="18">
      <c r="C142" s="2" t="s">
        <v>302</v>
      </c>
      <c r="G142" s="111" t="s">
        <v>289</v>
      </c>
      <c r="R142" s="20"/>
      <c r="S142" s="20"/>
      <c r="T142" s="20"/>
      <c r="U142" s="20"/>
    </row>
    <row r="143" spans="3:21" s="2" customFormat="1" ht="18">
      <c r="Q143" s="20"/>
      <c r="R143" s="20"/>
      <c r="S143" s="20"/>
      <c r="T143" s="20"/>
      <c r="U143" s="20"/>
    </row>
    <row r="144" spans="3:21" s="56" customFormat="1" ht="18">
      <c r="C144" s="56" t="s">
        <v>303</v>
      </c>
      <c r="E144" s="57"/>
      <c r="Q144" s="58"/>
      <c r="R144" s="58"/>
      <c r="S144" s="58"/>
      <c r="T144" s="58"/>
      <c r="U144" s="58"/>
    </row>
    <row r="145" spans="3:21" s="2" customFormat="1" ht="18">
      <c r="Q145" s="20"/>
      <c r="R145" s="20"/>
      <c r="S145" s="20"/>
      <c r="T145" s="20"/>
      <c r="U145" s="20"/>
    </row>
    <row r="146" spans="3:21" s="2" customFormat="1" ht="18">
      <c r="C146" s="2" t="s">
        <v>0</v>
      </c>
      <c r="Q146" s="20"/>
      <c r="R146" s="20"/>
      <c r="S146" s="20"/>
      <c r="T146" s="20"/>
      <c r="U146" s="20"/>
    </row>
    <row r="147" spans="3:21" s="2" customFormat="1" ht="18">
      <c r="C147" s="2" t="s">
        <v>228</v>
      </c>
      <c r="Q147" s="20"/>
      <c r="R147" s="20"/>
      <c r="S147" s="20"/>
      <c r="T147" s="20"/>
      <c r="U147" s="20"/>
    </row>
    <row r="148" spans="3:21" s="2" customFormat="1" ht="18">
      <c r="C148" s="2" t="s">
        <v>307</v>
      </c>
      <c r="Q148" s="20"/>
      <c r="R148" s="20"/>
      <c r="S148" s="20"/>
      <c r="T148" s="20"/>
      <c r="U148" s="20"/>
    </row>
    <row r="149" spans="3:21" s="2" customFormat="1" ht="18">
      <c r="Q149" s="20"/>
      <c r="R149" s="20"/>
      <c r="S149" s="20"/>
      <c r="T149" s="20"/>
      <c r="U149" s="20"/>
    </row>
    <row r="150" spans="3:21" s="2" customFormat="1" ht="18">
      <c r="C150" s="2" t="s">
        <v>211</v>
      </c>
      <c r="Q150" s="20"/>
      <c r="R150" s="20"/>
      <c r="S150" s="20"/>
      <c r="T150" s="20"/>
      <c r="U150" s="20"/>
    </row>
    <row r="151" spans="3:21" s="2" customFormat="1" ht="18">
      <c r="C151" s="115" t="s">
        <v>308</v>
      </c>
      <c r="Q151" s="20"/>
      <c r="R151" s="20"/>
      <c r="S151" s="20"/>
      <c r="T151" s="20"/>
      <c r="U151" s="20"/>
    </row>
    <row r="152" spans="3:21" s="2" customFormat="1" ht="19" thickBot="1">
      <c r="C152" s="114"/>
      <c r="Q152" s="20"/>
      <c r="R152" s="20"/>
      <c r="S152" s="20"/>
      <c r="T152" s="20"/>
      <c r="U152" s="20"/>
    </row>
    <row r="153" spans="3:21" s="2" customFormat="1" ht="19" thickTop="1">
      <c r="C153" s="24"/>
      <c r="D153" s="25"/>
      <c r="E153" s="25"/>
      <c r="F153" s="25"/>
      <c r="G153" s="25"/>
      <c r="H153" s="25"/>
      <c r="I153" s="25"/>
      <c r="J153" s="25"/>
      <c r="K153" s="25"/>
      <c r="L153" s="25"/>
      <c r="M153" s="25"/>
      <c r="N153" s="25"/>
      <c r="O153" s="25"/>
      <c r="P153" s="25"/>
      <c r="Q153" s="25"/>
      <c r="R153" s="25"/>
      <c r="S153" s="25"/>
      <c r="T153" s="26"/>
      <c r="U153" s="20"/>
    </row>
    <row r="154" spans="3:21" s="2" customFormat="1" ht="18">
      <c r="C154" s="27"/>
      <c r="D154" s="23" t="s">
        <v>212</v>
      </c>
      <c r="E154" s="23"/>
      <c r="F154" s="23"/>
      <c r="G154" s="23"/>
      <c r="H154" s="23"/>
      <c r="I154" s="23"/>
      <c r="J154" s="23"/>
      <c r="K154" s="23"/>
      <c r="L154" s="23"/>
      <c r="M154" s="23"/>
      <c r="N154" s="23"/>
      <c r="O154" s="23"/>
      <c r="P154" s="23"/>
      <c r="Q154" s="23"/>
      <c r="R154" s="23"/>
      <c r="S154" s="23"/>
      <c r="T154" s="28"/>
      <c r="U154" s="20"/>
    </row>
    <row r="155" spans="3:21" s="2" customFormat="1" ht="18">
      <c r="C155" s="27"/>
      <c r="D155" s="23" t="s">
        <v>213</v>
      </c>
      <c r="E155" s="23"/>
      <c r="F155" s="23"/>
      <c r="G155" s="23"/>
      <c r="H155" s="23"/>
      <c r="I155" s="23"/>
      <c r="J155" s="23"/>
      <c r="K155" s="23"/>
      <c r="L155" s="23"/>
      <c r="M155" s="23"/>
      <c r="N155" s="23"/>
      <c r="O155" s="23"/>
      <c r="P155" s="23"/>
      <c r="Q155" s="23"/>
      <c r="R155" s="23"/>
      <c r="S155" s="23"/>
      <c r="T155" s="28"/>
      <c r="U155" s="20"/>
    </row>
    <row r="156" spans="3:21" s="2" customFormat="1" ht="18">
      <c r="C156" s="27"/>
      <c r="D156" s="23" t="s">
        <v>214</v>
      </c>
      <c r="E156" s="23"/>
      <c r="F156" s="23"/>
      <c r="G156" s="23"/>
      <c r="H156" s="23"/>
      <c r="I156" s="23"/>
      <c r="J156" s="23"/>
      <c r="K156" s="23"/>
      <c r="L156" s="23"/>
      <c r="M156" s="23"/>
      <c r="N156" s="23"/>
      <c r="O156" s="23"/>
      <c r="P156" s="23"/>
      <c r="Q156" s="23"/>
      <c r="R156" s="23"/>
      <c r="S156" s="23"/>
      <c r="T156" s="28"/>
      <c r="U156" s="20"/>
    </row>
    <row r="157" spans="3:21" s="2" customFormat="1" ht="19" thickBot="1">
      <c r="C157" s="29"/>
      <c r="D157" s="30"/>
      <c r="E157" s="30"/>
      <c r="F157" s="30"/>
      <c r="G157" s="30"/>
      <c r="H157" s="30"/>
      <c r="I157" s="30"/>
      <c r="J157" s="30"/>
      <c r="K157" s="30"/>
      <c r="L157" s="30"/>
      <c r="M157" s="30"/>
      <c r="N157" s="30"/>
      <c r="O157" s="30"/>
      <c r="P157" s="30"/>
      <c r="Q157" s="30"/>
      <c r="R157" s="30"/>
      <c r="S157" s="30"/>
      <c r="T157" s="31"/>
      <c r="U157" s="20"/>
    </row>
    <row r="158" spans="3:21" s="2" customFormat="1" ht="19" thickTop="1">
      <c r="Q158" s="20"/>
      <c r="R158" s="20"/>
      <c r="S158" s="20"/>
      <c r="T158" s="20"/>
      <c r="U158" s="20"/>
    </row>
    <row r="159" spans="3:21" s="2" customFormat="1" ht="18">
      <c r="C159" s="2" t="s">
        <v>304</v>
      </c>
      <c r="K159" s="2" t="s">
        <v>305</v>
      </c>
      <c r="T159" s="20"/>
      <c r="U159" s="20"/>
    </row>
    <row r="160" spans="3:21" s="2" customFormat="1" ht="18">
      <c r="C160" s="2" t="s">
        <v>219</v>
      </c>
      <c r="E160" s="1"/>
      <c r="F160" s="12">
        <f>CIPS!C100</f>
        <v>0</v>
      </c>
      <c r="G160" s="1"/>
      <c r="H160" s="1"/>
      <c r="I160" s="1"/>
      <c r="J160" s="1"/>
      <c r="K160" s="2" t="s">
        <v>219</v>
      </c>
      <c r="L160" s="1"/>
      <c r="M160" s="12">
        <f>Q56</f>
        <v>0</v>
      </c>
      <c r="N160" s="171"/>
      <c r="O160" s="171"/>
      <c r="P160" s="1"/>
      <c r="Q160" s="1"/>
      <c r="R160" s="1"/>
      <c r="S160" s="1"/>
      <c r="T160" s="20"/>
      <c r="U160" s="20"/>
    </row>
    <row r="161" spans="3:21" s="2" customFormat="1" ht="18">
      <c r="C161" s="2" t="s">
        <v>220</v>
      </c>
      <c r="E161" s="1"/>
      <c r="F161" s="12">
        <f>'DASS-21'!E94</f>
        <v>0</v>
      </c>
      <c r="G161" s="166" t="s">
        <v>227</v>
      </c>
      <c r="H161" s="166"/>
      <c r="I161" s="166"/>
      <c r="J161" s="12">
        <f>F161*5</f>
        <v>0</v>
      </c>
      <c r="K161" s="2" t="s">
        <v>220</v>
      </c>
      <c r="L161" s="1"/>
      <c r="M161" s="12">
        <f>H96</f>
        <v>0</v>
      </c>
      <c r="N161" s="22" t="s">
        <v>227</v>
      </c>
      <c r="O161" s="22"/>
      <c r="P161" s="22"/>
      <c r="Q161" s="1"/>
      <c r="R161" s="173">
        <f>M161*5</f>
        <v>0</v>
      </c>
      <c r="S161" s="173"/>
      <c r="T161" s="20"/>
      <c r="U161" s="20"/>
    </row>
    <row r="162" spans="3:21" s="2" customFormat="1" ht="18">
      <c r="C162" s="2" t="s">
        <v>221</v>
      </c>
      <c r="E162" s="1"/>
      <c r="F162" s="12">
        <f>'DASS-21'!E95</f>
        <v>0</v>
      </c>
      <c r="G162" s="166" t="s">
        <v>227</v>
      </c>
      <c r="H162" s="166"/>
      <c r="I162" s="166"/>
      <c r="J162" s="12">
        <f t="shared" ref="J162:J163" si="0">F162*5</f>
        <v>0</v>
      </c>
      <c r="K162" s="2" t="s">
        <v>221</v>
      </c>
      <c r="L162" s="1"/>
      <c r="M162" s="12">
        <f>H97</f>
        <v>0</v>
      </c>
      <c r="N162" s="22" t="s">
        <v>227</v>
      </c>
      <c r="O162" s="22"/>
      <c r="P162" s="22"/>
      <c r="Q162" s="1"/>
      <c r="R162" s="173">
        <f t="shared" ref="R162:R163" si="1">M162*5</f>
        <v>0</v>
      </c>
      <c r="S162" s="173"/>
      <c r="T162" s="20"/>
      <c r="U162" s="20"/>
    </row>
    <row r="163" spans="3:21" s="2" customFormat="1" ht="18">
      <c r="C163" s="2" t="s">
        <v>222</v>
      </c>
      <c r="E163" s="1"/>
      <c r="F163" s="12">
        <f>'DASS-21'!E96</f>
        <v>0</v>
      </c>
      <c r="G163" s="166" t="s">
        <v>227</v>
      </c>
      <c r="H163" s="166"/>
      <c r="I163" s="166"/>
      <c r="J163" s="12">
        <f t="shared" si="0"/>
        <v>0</v>
      </c>
      <c r="K163" s="2" t="s">
        <v>222</v>
      </c>
      <c r="L163" s="1"/>
      <c r="M163" s="12">
        <f>H98</f>
        <v>0</v>
      </c>
      <c r="N163" s="22" t="s">
        <v>227</v>
      </c>
      <c r="O163" s="22"/>
      <c r="P163" s="22"/>
      <c r="Q163" s="1"/>
      <c r="R163" s="173">
        <f t="shared" si="1"/>
        <v>0</v>
      </c>
      <c r="S163" s="173"/>
      <c r="T163" s="20"/>
      <c r="U163" s="20"/>
    </row>
    <row r="164" spans="3:21" s="2" customFormat="1" ht="18">
      <c r="C164" s="2" t="s">
        <v>223</v>
      </c>
      <c r="E164" s="1"/>
      <c r="F164" s="12">
        <f>PANAS!F94</f>
        <v>0</v>
      </c>
      <c r="G164" s="172" t="s">
        <v>227</v>
      </c>
      <c r="H164" s="172"/>
      <c r="I164" s="172"/>
      <c r="J164" s="12">
        <f>F164*2</f>
        <v>0</v>
      </c>
      <c r="L164" s="1"/>
      <c r="M164" s="5"/>
      <c r="N164" s="67"/>
      <c r="O164" s="67"/>
      <c r="P164" s="67"/>
      <c r="Q164" s="1"/>
      <c r="R164" s="177"/>
      <c r="S164" s="177"/>
      <c r="T164" s="20"/>
      <c r="U164" s="20"/>
    </row>
    <row r="165" spans="3:21" s="2" customFormat="1" ht="18">
      <c r="C165" s="2" t="s">
        <v>224</v>
      </c>
      <c r="F165" s="12">
        <f>PANAS!F95</f>
        <v>0</v>
      </c>
      <c r="G165" s="172" t="s">
        <v>227</v>
      </c>
      <c r="H165" s="172"/>
      <c r="I165" s="172"/>
      <c r="J165" s="12">
        <f>F165*2</f>
        <v>0</v>
      </c>
      <c r="M165" s="5"/>
      <c r="N165" s="67"/>
      <c r="O165" s="67"/>
      <c r="P165" s="67"/>
      <c r="R165" s="177"/>
      <c r="S165" s="177"/>
      <c r="T165" s="20"/>
      <c r="U165" s="20"/>
    </row>
    <row r="166" spans="3:21" s="2" customFormat="1" ht="18">
      <c r="C166" s="2" t="s">
        <v>225</v>
      </c>
      <c r="F166" s="12">
        <f>RSES!C62</f>
        <v>0</v>
      </c>
      <c r="G166" s="172" t="s">
        <v>227</v>
      </c>
      <c r="H166" s="172"/>
      <c r="I166" s="172"/>
      <c r="J166" s="12">
        <f>F166*2</f>
        <v>0</v>
      </c>
      <c r="K166" s="2" t="s">
        <v>225</v>
      </c>
      <c r="M166" s="12">
        <f>Q117</f>
        <v>0</v>
      </c>
      <c r="N166" s="22" t="s">
        <v>227</v>
      </c>
      <c r="O166" s="67"/>
      <c r="P166" s="67"/>
      <c r="R166" s="173">
        <f>M166*2</f>
        <v>0</v>
      </c>
      <c r="S166" s="173"/>
      <c r="T166" s="20"/>
      <c r="U166" s="20"/>
    </row>
    <row r="167" spans="3:21" s="2" customFormat="1" ht="18">
      <c r="C167" s="2" t="s">
        <v>226</v>
      </c>
      <c r="F167" s="12">
        <f>SES!C95</f>
        <v>0</v>
      </c>
      <c r="K167" s="2" t="s">
        <v>226</v>
      </c>
      <c r="M167" s="12">
        <f>Q138</f>
        <v>0</v>
      </c>
      <c r="T167" s="20"/>
      <c r="U167" s="20"/>
    </row>
    <row r="168" spans="3:21" s="2" customFormat="1" ht="18">
      <c r="Q168" s="20"/>
      <c r="R168" s="20"/>
      <c r="S168" s="20"/>
      <c r="T168" s="20"/>
      <c r="U168" s="20"/>
    </row>
    <row r="170" spans="3:21" ht="18">
      <c r="C170" s="2" t="s">
        <v>312</v>
      </c>
    </row>
    <row r="171" spans="3:21" ht="18">
      <c r="C171" s="2" t="s">
        <v>367</v>
      </c>
    </row>
    <row r="172" spans="3:21" ht="18">
      <c r="C172" s="2" t="s">
        <v>368</v>
      </c>
    </row>
    <row r="174" spans="3:21" ht="18">
      <c r="C174" s="20"/>
      <c r="E174" s="20" t="s">
        <v>310</v>
      </c>
      <c r="F174" s="20" t="s">
        <v>311</v>
      </c>
      <c r="G174" s="20" t="s">
        <v>311</v>
      </c>
      <c r="H174" s="20" t="s">
        <v>311</v>
      </c>
      <c r="I174" s="20" t="s">
        <v>358</v>
      </c>
      <c r="J174" s="20" t="s">
        <v>359</v>
      </c>
      <c r="K174" s="20"/>
    </row>
    <row r="175" spans="3:21" ht="16" thickBot="1">
      <c r="C175" s="68"/>
      <c r="E175" s="68" t="s">
        <v>356</v>
      </c>
      <c r="F175" s="68" t="s">
        <v>354</v>
      </c>
      <c r="G175" s="68" t="s">
        <v>353</v>
      </c>
      <c r="H175" s="68" t="s">
        <v>355</v>
      </c>
      <c r="I175" s="68" t="s">
        <v>362</v>
      </c>
      <c r="J175" s="72" t="s">
        <v>363</v>
      </c>
    </row>
    <row r="176" spans="3:21" ht="20" thickTop="1" thickBot="1">
      <c r="C176" s="166" t="s">
        <v>218</v>
      </c>
      <c r="D176" s="169"/>
      <c r="E176" s="71">
        <f>F160</f>
        <v>0</v>
      </c>
      <c r="F176" s="71">
        <f>F161</f>
        <v>0</v>
      </c>
      <c r="G176" s="71">
        <f>F162</f>
        <v>0</v>
      </c>
      <c r="H176" s="71">
        <f>F163</f>
        <v>0</v>
      </c>
      <c r="I176" s="71">
        <f>F166</f>
        <v>0</v>
      </c>
      <c r="J176" s="70">
        <f>F167</f>
        <v>0</v>
      </c>
    </row>
    <row r="177" spans="3:10" ht="20" thickTop="1" thickBot="1">
      <c r="C177" s="166" t="s">
        <v>309</v>
      </c>
      <c r="D177" s="169"/>
      <c r="E177" s="71">
        <f>M160</f>
        <v>0</v>
      </c>
      <c r="F177" s="71">
        <f>M161</f>
        <v>0</v>
      </c>
      <c r="G177" s="71">
        <f>M162</f>
        <v>0</v>
      </c>
      <c r="H177" s="71">
        <f>M163</f>
        <v>0</v>
      </c>
      <c r="I177" s="71">
        <f>M166</f>
        <v>0</v>
      </c>
      <c r="J177" s="70">
        <f>M167</f>
        <v>0</v>
      </c>
    </row>
    <row r="178" spans="3:10" ht="20" thickTop="1" thickBot="1">
      <c r="C178" s="166" t="s">
        <v>369</v>
      </c>
      <c r="D178" s="169"/>
      <c r="E178" s="74" t="e">
        <f>H57</f>
        <v>#DIV/0!</v>
      </c>
      <c r="F178" s="74" t="e">
        <f>M96</f>
        <v>#DIV/0!</v>
      </c>
      <c r="G178" s="74" t="e">
        <f>M97</f>
        <v>#DIV/0!</v>
      </c>
      <c r="H178" s="74" t="e">
        <f>M98</f>
        <v>#DIV/0!</v>
      </c>
      <c r="I178" s="74" t="e">
        <f>H118</f>
        <v>#DIV/0!</v>
      </c>
      <c r="J178" s="73" t="e">
        <f>H139</f>
        <v>#DIV/0!</v>
      </c>
    </row>
    <row r="179" spans="3:10" ht="20" thickTop="1" thickBot="1">
      <c r="C179" s="166" t="s">
        <v>389</v>
      </c>
      <c r="D179" s="166"/>
    </row>
    <row r="180" spans="3:10" ht="20" thickTop="1" thickBot="1">
      <c r="C180" s="166" t="s">
        <v>218</v>
      </c>
      <c r="D180" s="169"/>
      <c r="E180" s="71">
        <f>E176</f>
        <v>0</v>
      </c>
      <c r="F180" s="71">
        <f t="shared" ref="F180:H181" si="2">F176*5</f>
        <v>0</v>
      </c>
      <c r="G180" s="71">
        <f t="shared" si="2"/>
        <v>0</v>
      </c>
      <c r="H180" s="71">
        <f t="shared" si="2"/>
        <v>0</v>
      </c>
      <c r="I180" s="71">
        <f>I176*2</f>
        <v>0</v>
      </c>
      <c r="J180" s="80" t="e">
        <f>#REF!</f>
        <v>#REF!</v>
      </c>
    </row>
    <row r="181" spans="3:10" ht="20" thickTop="1" thickBot="1">
      <c r="C181" s="166" t="s">
        <v>309</v>
      </c>
      <c r="D181" s="169"/>
      <c r="E181" s="71">
        <f>E177</f>
        <v>0</v>
      </c>
      <c r="F181" s="71">
        <f t="shared" si="2"/>
        <v>0</v>
      </c>
      <c r="G181" s="71">
        <f t="shared" si="2"/>
        <v>0</v>
      </c>
      <c r="H181" s="71">
        <f t="shared" si="2"/>
        <v>0</v>
      </c>
      <c r="I181" s="71">
        <f>I177*2</f>
        <v>0</v>
      </c>
      <c r="J181" s="80" t="e">
        <f>#REF!</f>
        <v>#REF!</v>
      </c>
    </row>
    <row r="182" spans="3:10" ht="16" thickTop="1"/>
  </sheetData>
  <sheetProtection password="C075" sheet="1" objects="1" scenarios="1" selectLockedCells="1"/>
  <mergeCells count="38">
    <mergeCell ref="E4:O5"/>
    <mergeCell ref="Q8:U8"/>
    <mergeCell ref="L77:S78"/>
    <mergeCell ref="L79:S79"/>
    <mergeCell ref="L83:S84"/>
    <mergeCell ref="R166:S166"/>
    <mergeCell ref="C176:D176"/>
    <mergeCell ref="C177:D177"/>
    <mergeCell ref="R164:S164"/>
    <mergeCell ref="R165:S165"/>
    <mergeCell ref="R161:S161"/>
    <mergeCell ref="R162:S162"/>
    <mergeCell ref="R163:S163"/>
    <mergeCell ref="L85:S85"/>
    <mergeCell ref="L89:S90"/>
    <mergeCell ref="M98:N98"/>
    <mergeCell ref="R111:S111"/>
    <mergeCell ref="R112:S112"/>
    <mergeCell ref="R113:S113"/>
    <mergeCell ref="L91:S91"/>
    <mergeCell ref="M96:N96"/>
    <mergeCell ref="M97:N97"/>
    <mergeCell ref="C179:D179"/>
    <mergeCell ref="C180:D180"/>
    <mergeCell ref="C181:D181"/>
    <mergeCell ref="C178:D178"/>
    <mergeCell ref="R114:S114"/>
    <mergeCell ref="R132:S132"/>
    <mergeCell ref="R133:S133"/>
    <mergeCell ref="R134:S134"/>
    <mergeCell ref="R135:S135"/>
    <mergeCell ref="N160:O160"/>
    <mergeCell ref="G165:I165"/>
    <mergeCell ref="G166:I166"/>
    <mergeCell ref="G161:I161"/>
    <mergeCell ref="G162:I162"/>
    <mergeCell ref="G163:I163"/>
    <mergeCell ref="G164:I164"/>
  </mergeCells>
  <hyperlinks>
    <hyperlink ref="L61" location="Action!C92" display="ici"/>
    <hyperlink ref="K62" location="C130" display="ici"/>
    <hyperlink ref="J63" location="C152" display="ici"/>
    <hyperlink ref="G101" location="Action!C171" display="ici"/>
    <hyperlink ref="G121" location="Action!C171" display="ici"/>
    <hyperlink ref="G142" location="Action!C171" display="ici"/>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enableFormatConditionsCalculation="0"/>
  <dimension ref="B4:U439"/>
  <sheetViews>
    <sheetView workbookViewId="0">
      <pane xSplit="22" topLeftCell="W1" activePane="topRight" state="frozenSplit"/>
      <selection pane="topRight" activeCell="C60" sqref="C60"/>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476</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11"/>
      <c r="R9" s="11"/>
      <c r="S9" s="11"/>
      <c r="T9" s="11"/>
      <c r="U9" s="11"/>
    </row>
    <row r="10" spans="3:21" ht="18">
      <c r="C10" s="2" t="s">
        <v>313</v>
      </c>
      <c r="Q10" s="11"/>
      <c r="R10" s="11"/>
      <c r="S10" s="11"/>
      <c r="T10" s="11"/>
      <c r="U10" s="11"/>
    </row>
    <row r="11" spans="3:21" ht="18">
      <c r="C11" s="2" t="s">
        <v>314</v>
      </c>
      <c r="Q11" s="11"/>
      <c r="R11" s="11"/>
      <c r="S11" s="11"/>
      <c r="T11" s="11"/>
      <c r="U11" s="11"/>
    </row>
    <row r="12" spans="3:21">
      <c r="Q12" s="11"/>
      <c r="R12" s="11"/>
      <c r="S12" s="11"/>
      <c r="T12" s="11"/>
      <c r="U12" s="11"/>
    </row>
    <row r="13" spans="3:21" ht="18">
      <c r="C13" s="2" t="s">
        <v>1</v>
      </c>
      <c r="Q13" s="11"/>
      <c r="R13" s="11"/>
      <c r="S13" s="11"/>
      <c r="T13" s="11"/>
      <c r="U13" s="11"/>
    </row>
    <row r="14" spans="3:21" ht="18">
      <c r="C14" s="2" t="s">
        <v>315</v>
      </c>
      <c r="Q14" s="11"/>
      <c r="R14" s="11"/>
      <c r="S14" s="11"/>
      <c r="T14" s="11"/>
      <c r="U14" s="11"/>
    </row>
    <row r="15" spans="3:21" ht="18">
      <c r="C15" s="2" t="s">
        <v>316</v>
      </c>
      <c r="Q15" s="11"/>
      <c r="R15" s="11"/>
      <c r="S15" s="11"/>
      <c r="T15" s="11"/>
      <c r="U15" s="11"/>
    </row>
    <row r="16" spans="3:21" ht="18">
      <c r="C16" s="2" t="s">
        <v>322</v>
      </c>
      <c r="Q16" s="11"/>
      <c r="R16" s="11"/>
      <c r="S16" s="11"/>
      <c r="T16" s="11"/>
      <c r="U16" s="11"/>
    </row>
    <row r="17" spans="3:21" ht="18">
      <c r="C17" s="2" t="s">
        <v>323</v>
      </c>
      <c r="Q17" s="11"/>
      <c r="R17" s="11"/>
      <c r="S17" s="11"/>
      <c r="T17" s="11"/>
      <c r="U17" s="11"/>
    </row>
    <row r="18" spans="3:21" ht="18">
      <c r="C18" s="2" t="s">
        <v>317</v>
      </c>
      <c r="Q18" s="11"/>
      <c r="R18" s="11"/>
      <c r="S18" s="11"/>
      <c r="T18" s="11"/>
      <c r="U18" s="11"/>
    </row>
    <row r="19" spans="3:21" ht="18">
      <c r="C19" s="2"/>
      <c r="Q19" s="11"/>
      <c r="R19" s="11"/>
      <c r="S19" s="11"/>
      <c r="T19" s="11"/>
      <c r="U19" s="11"/>
    </row>
    <row r="20" spans="3:21" ht="18">
      <c r="C20" s="2" t="s">
        <v>318</v>
      </c>
    </row>
    <row r="21" spans="3:21" ht="18">
      <c r="C21" s="2" t="s">
        <v>319</v>
      </c>
    </row>
    <row r="22" spans="3:21" ht="18">
      <c r="C22" s="2"/>
    </row>
    <row r="23" spans="3:21" ht="18">
      <c r="C23" s="2" t="s">
        <v>320</v>
      </c>
    </row>
    <row r="24" spans="3:21" ht="18">
      <c r="C24" s="2" t="s">
        <v>321</v>
      </c>
    </row>
    <row r="25" spans="3:21" ht="18">
      <c r="C25" s="2" t="s">
        <v>324</v>
      </c>
    </row>
    <row r="26" spans="3:21" ht="18">
      <c r="C26" s="2" t="s">
        <v>325</v>
      </c>
    </row>
    <row r="28" spans="3:21" ht="18">
      <c r="C28" s="2" t="s">
        <v>326</v>
      </c>
    </row>
    <row r="29" spans="3:21" ht="18">
      <c r="C29" s="2" t="s">
        <v>327</v>
      </c>
    </row>
    <row r="31" spans="3:21" ht="18">
      <c r="C31" s="2" t="s">
        <v>2</v>
      </c>
    </row>
    <row r="32" spans="3:21" ht="18">
      <c r="C32" s="2" t="s">
        <v>328</v>
      </c>
    </row>
    <row r="33" spans="2:21" ht="18">
      <c r="C33" s="2" t="s">
        <v>329</v>
      </c>
    </row>
    <row r="34" spans="2:21" ht="18">
      <c r="C34" s="2" t="s">
        <v>364</v>
      </c>
    </row>
    <row r="35" spans="2:21" ht="18">
      <c r="D35" s="2" t="s">
        <v>365</v>
      </c>
    </row>
    <row r="36" spans="2:21" ht="18">
      <c r="C36" s="2"/>
      <c r="D36" s="32" t="s">
        <v>366</v>
      </c>
    </row>
    <row r="38" spans="2:21" ht="18">
      <c r="C38" s="2" t="s">
        <v>330</v>
      </c>
      <c r="I38" s="2"/>
      <c r="J38" s="111" t="s">
        <v>289</v>
      </c>
    </row>
    <row r="39" spans="2:21" ht="18">
      <c r="C39" s="2" t="s">
        <v>331</v>
      </c>
      <c r="I39" s="2"/>
      <c r="J39" s="111" t="s">
        <v>289</v>
      </c>
    </row>
    <row r="40" spans="2:21" ht="18">
      <c r="C40" s="2" t="s">
        <v>332</v>
      </c>
      <c r="I40" s="2"/>
      <c r="J40" s="111" t="s">
        <v>289</v>
      </c>
    </row>
    <row r="41" spans="2:21" ht="18">
      <c r="C41" s="32" t="s">
        <v>333</v>
      </c>
      <c r="I41" s="2"/>
      <c r="J41" s="111" t="s">
        <v>289</v>
      </c>
    </row>
    <row r="42" spans="2:21" ht="18">
      <c r="C42" s="32" t="s">
        <v>334</v>
      </c>
      <c r="I42" s="2"/>
      <c r="J42" s="111" t="s">
        <v>289</v>
      </c>
    </row>
    <row r="44" spans="2:21" s="56" customFormat="1" ht="18">
      <c r="C44" s="56" t="s">
        <v>335</v>
      </c>
      <c r="E44" s="57"/>
      <c r="Q44" s="58"/>
      <c r="R44" s="58"/>
      <c r="S44" s="58"/>
      <c r="T44" s="58"/>
      <c r="U44" s="58"/>
    </row>
    <row r="46" spans="2:21" ht="18">
      <c r="B46" s="2"/>
      <c r="C46" s="2" t="s">
        <v>2</v>
      </c>
      <c r="D46" s="2"/>
      <c r="E46" s="2"/>
      <c r="F46" s="2"/>
      <c r="G46" s="2"/>
      <c r="H46" s="2"/>
      <c r="Q46" s="11"/>
      <c r="R46" s="11"/>
      <c r="S46" s="11"/>
      <c r="T46" s="11"/>
      <c r="U46" s="11"/>
    </row>
    <row r="47" spans="2:21" ht="18">
      <c r="B47" s="2"/>
      <c r="C47" s="2" t="s">
        <v>79</v>
      </c>
      <c r="D47" s="2"/>
      <c r="E47" s="2"/>
      <c r="F47" s="2"/>
      <c r="G47" s="2"/>
      <c r="H47" s="2"/>
      <c r="Q47" s="11"/>
      <c r="R47" s="11"/>
      <c r="S47" s="11"/>
      <c r="T47" s="11"/>
      <c r="U47" s="11"/>
    </row>
    <row r="48" spans="2:21" ht="18">
      <c r="B48" s="2"/>
      <c r="C48" s="2" t="s">
        <v>59</v>
      </c>
      <c r="D48" s="2"/>
      <c r="E48" s="2"/>
      <c r="F48" s="2"/>
      <c r="G48" s="2"/>
      <c r="H48" s="2"/>
      <c r="Q48" s="11"/>
      <c r="R48" s="11"/>
      <c r="S48" s="11"/>
      <c r="T48" s="11"/>
      <c r="U48" s="11"/>
    </row>
    <row r="49" spans="2:21" ht="18">
      <c r="B49" s="2"/>
      <c r="C49" s="2" t="s">
        <v>60</v>
      </c>
      <c r="D49" s="2"/>
      <c r="E49" s="2"/>
      <c r="F49" s="2"/>
      <c r="G49" s="2"/>
      <c r="H49" s="2"/>
      <c r="Q49" s="11"/>
      <c r="R49" s="11"/>
      <c r="S49" s="11"/>
      <c r="T49" s="11"/>
      <c r="U49" s="11"/>
    </row>
    <row r="50" spans="2:21" ht="18">
      <c r="B50" s="2"/>
      <c r="C50" s="2"/>
      <c r="D50" s="2"/>
      <c r="E50" s="2"/>
      <c r="F50" s="2"/>
      <c r="G50" s="2"/>
      <c r="H50" s="2"/>
      <c r="Q50" s="11"/>
      <c r="R50" s="11"/>
      <c r="S50" s="11"/>
      <c r="T50" s="11"/>
      <c r="U50" s="11"/>
    </row>
    <row r="51" spans="2:21" ht="18">
      <c r="B51" s="2"/>
      <c r="C51" s="2" t="s">
        <v>80</v>
      </c>
      <c r="D51" s="2"/>
      <c r="E51" s="2"/>
      <c r="F51" s="2"/>
      <c r="G51" s="2"/>
      <c r="H51" s="2"/>
      <c r="Q51" s="11"/>
      <c r="R51" s="11"/>
      <c r="S51" s="11"/>
      <c r="T51" s="11"/>
      <c r="U51" s="11"/>
    </row>
    <row r="52" spans="2:21" ht="18">
      <c r="B52" s="2"/>
      <c r="C52" s="2" t="s">
        <v>61</v>
      </c>
      <c r="D52" s="2"/>
      <c r="E52" s="2"/>
      <c r="F52" s="2"/>
      <c r="G52" s="2"/>
      <c r="H52" s="2"/>
      <c r="Q52" s="11"/>
      <c r="R52" s="11"/>
      <c r="S52" s="11"/>
      <c r="T52" s="11"/>
      <c r="U52" s="11"/>
    </row>
    <row r="53" spans="2:21" ht="18">
      <c r="B53" s="2"/>
      <c r="C53" s="2"/>
      <c r="D53" s="20" t="s">
        <v>3</v>
      </c>
      <c r="E53" s="20" t="s">
        <v>4</v>
      </c>
      <c r="F53" s="20" t="s">
        <v>5</v>
      </c>
      <c r="G53" s="20" t="s">
        <v>6</v>
      </c>
      <c r="H53" s="20" t="s">
        <v>7</v>
      </c>
      <c r="Q53" s="11"/>
      <c r="R53" s="11"/>
      <c r="S53" s="11"/>
      <c r="T53" s="11"/>
      <c r="U53" s="11"/>
    </row>
    <row r="54" spans="2:21" ht="18">
      <c r="B54" s="2" t="s">
        <v>8</v>
      </c>
      <c r="C54" s="15">
        <v>3</v>
      </c>
      <c r="D54" s="20">
        <v>1</v>
      </c>
      <c r="E54" s="20">
        <v>2</v>
      </c>
      <c r="F54" s="20">
        <v>3</v>
      </c>
      <c r="G54" s="20">
        <v>4</v>
      </c>
      <c r="H54" s="20">
        <v>5</v>
      </c>
      <c r="Q54" s="11"/>
      <c r="R54" s="11"/>
      <c r="S54" s="11"/>
      <c r="T54" s="11"/>
      <c r="U54" s="11"/>
    </row>
    <row r="55" spans="2:21" ht="18">
      <c r="B55" s="2"/>
      <c r="C55" s="2"/>
      <c r="D55" s="2"/>
      <c r="E55" s="2"/>
      <c r="F55" s="2"/>
      <c r="G55" s="2"/>
      <c r="H55" s="2"/>
      <c r="Q55" s="11"/>
      <c r="R55" s="11"/>
      <c r="S55" s="11"/>
      <c r="T55" s="11"/>
      <c r="U55" s="11"/>
    </row>
    <row r="56" spans="2:21" ht="18">
      <c r="B56" s="2"/>
      <c r="C56" s="2" t="s">
        <v>9</v>
      </c>
      <c r="D56" s="2"/>
      <c r="E56" s="2"/>
      <c r="F56" s="2"/>
      <c r="G56" s="2"/>
      <c r="H56" s="2"/>
      <c r="Q56" s="11"/>
      <c r="R56" s="11"/>
      <c r="S56" s="11"/>
      <c r="T56" s="11"/>
      <c r="U56" s="11"/>
    </row>
    <row r="57" spans="2:21" ht="18">
      <c r="B57" s="2"/>
      <c r="C57" s="2"/>
      <c r="D57" s="2"/>
      <c r="E57" s="2"/>
      <c r="F57" s="2"/>
      <c r="G57" s="2"/>
      <c r="H57" s="2"/>
      <c r="Q57" s="11"/>
      <c r="R57" s="11"/>
      <c r="S57" s="11"/>
      <c r="T57" s="11"/>
      <c r="U57" s="11"/>
    </row>
    <row r="58" spans="2:21" ht="18">
      <c r="B58" s="2"/>
      <c r="C58" s="2" t="s">
        <v>61</v>
      </c>
      <c r="D58" s="2"/>
      <c r="E58" s="2"/>
      <c r="F58" s="2"/>
      <c r="G58" s="2"/>
      <c r="H58" s="2"/>
      <c r="Q58" s="11"/>
      <c r="R58" s="11"/>
      <c r="S58" s="11"/>
      <c r="T58" s="11"/>
      <c r="U58" s="11"/>
    </row>
    <row r="59" spans="2:21" ht="18">
      <c r="B59" s="2"/>
      <c r="C59" s="20"/>
      <c r="D59" s="20" t="s">
        <v>3</v>
      </c>
      <c r="E59" s="20" t="s">
        <v>4</v>
      </c>
      <c r="F59" s="20" t="s">
        <v>5</v>
      </c>
      <c r="G59" s="20" t="s">
        <v>6</v>
      </c>
      <c r="H59" s="20" t="s">
        <v>7</v>
      </c>
      <c r="I59" s="16"/>
      <c r="Q59" s="11"/>
      <c r="R59" s="11"/>
      <c r="S59" s="11"/>
      <c r="T59" s="11"/>
      <c r="U59" s="11"/>
    </row>
    <row r="60" spans="2:21" ht="18">
      <c r="B60" s="2" t="s">
        <v>10</v>
      </c>
      <c r="C60" s="18"/>
      <c r="D60" s="20">
        <v>1</v>
      </c>
      <c r="E60" s="20">
        <v>2</v>
      </c>
      <c r="F60" s="20">
        <v>3</v>
      </c>
      <c r="G60" s="20">
        <v>4</v>
      </c>
      <c r="H60" s="20">
        <v>5</v>
      </c>
      <c r="I60" s="16"/>
      <c r="Q60" s="11"/>
      <c r="R60" s="11"/>
      <c r="S60" s="11"/>
      <c r="T60" s="11"/>
      <c r="U60" s="11"/>
    </row>
    <row r="61" spans="2:21" ht="18">
      <c r="B61" s="2"/>
      <c r="C61" s="2" t="s">
        <v>62</v>
      </c>
      <c r="D61" s="2"/>
      <c r="E61" s="2"/>
      <c r="F61" s="2"/>
      <c r="G61" s="2"/>
      <c r="H61" s="2"/>
      <c r="Q61" s="11"/>
      <c r="R61" s="11"/>
      <c r="S61" s="11"/>
      <c r="T61" s="11"/>
      <c r="U61" s="11"/>
    </row>
    <row r="62" spans="2:21" ht="18">
      <c r="B62" s="2"/>
      <c r="C62" s="20"/>
      <c r="D62" s="20" t="s">
        <v>3</v>
      </c>
      <c r="E62" s="20" t="s">
        <v>4</v>
      </c>
      <c r="F62" s="20" t="s">
        <v>5</v>
      </c>
      <c r="G62" s="20" t="s">
        <v>6</v>
      </c>
      <c r="H62" s="20" t="s">
        <v>7</v>
      </c>
      <c r="Q62" s="11"/>
      <c r="R62" s="11"/>
      <c r="S62" s="11"/>
      <c r="T62" s="11"/>
      <c r="U62" s="11"/>
    </row>
    <row r="63" spans="2:21" ht="18">
      <c r="B63" s="2" t="s">
        <v>10</v>
      </c>
      <c r="C63" s="19"/>
      <c r="D63" s="20">
        <v>1</v>
      </c>
      <c r="E63" s="20">
        <v>2</v>
      </c>
      <c r="F63" s="20">
        <v>3</v>
      </c>
      <c r="G63" s="20">
        <v>4</v>
      </c>
      <c r="H63" s="20">
        <v>5</v>
      </c>
      <c r="Q63" s="11"/>
      <c r="R63" s="11"/>
      <c r="S63" s="11"/>
      <c r="T63" s="11"/>
      <c r="U63" s="11"/>
    </row>
    <row r="64" spans="2:21" ht="18">
      <c r="B64" s="2"/>
      <c r="C64" s="2" t="s">
        <v>63</v>
      </c>
      <c r="D64" s="2"/>
      <c r="E64" s="2"/>
      <c r="F64" s="2"/>
      <c r="G64" s="2"/>
      <c r="H64" s="2"/>
      <c r="Q64" s="11"/>
      <c r="R64" s="11"/>
      <c r="S64" s="11"/>
      <c r="T64" s="11"/>
      <c r="U64" s="11"/>
    </row>
    <row r="65" spans="2:21" ht="18">
      <c r="B65" s="2"/>
      <c r="C65" s="20"/>
      <c r="D65" s="20" t="s">
        <v>3</v>
      </c>
      <c r="E65" s="20" t="s">
        <v>4</v>
      </c>
      <c r="F65" s="20" t="s">
        <v>5</v>
      </c>
      <c r="G65" s="20" t="s">
        <v>6</v>
      </c>
      <c r="H65" s="20" t="s">
        <v>7</v>
      </c>
      <c r="Q65" s="11"/>
      <c r="R65" s="11"/>
      <c r="S65" s="11"/>
      <c r="T65" s="11"/>
      <c r="U65" s="11"/>
    </row>
    <row r="66" spans="2:21" ht="18">
      <c r="B66" s="2" t="s">
        <v>10</v>
      </c>
      <c r="C66" s="19"/>
      <c r="D66" s="20">
        <v>1</v>
      </c>
      <c r="E66" s="20">
        <v>2</v>
      </c>
      <c r="F66" s="20">
        <v>3</v>
      </c>
      <c r="G66" s="20">
        <v>4</v>
      </c>
      <c r="H66" s="20">
        <v>5</v>
      </c>
      <c r="Q66" s="11"/>
      <c r="R66" s="11"/>
      <c r="S66" s="11"/>
      <c r="T66" s="11"/>
      <c r="U66" s="11"/>
    </row>
    <row r="67" spans="2:21" ht="18">
      <c r="B67" s="2"/>
      <c r="C67" s="2" t="s">
        <v>64</v>
      </c>
      <c r="D67" s="2"/>
      <c r="E67" s="2"/>
      <c r="F67" s="2"/>
      <c r="G67" s="2"/>
      <c r="H67" s="2"/>
      <c r="Q67" s="11"/>
      <c r="R67" s="11"/>
      <c r="S67" s="11"/>
      <c r="T67" s="11"/>
      <c r="U67" s="11"/>
    </row>
    <row r="68" spans="2:21" ht="18">
      <c r="B68" s="2"/>
      <c r="C68" s="20"/>
      <c r="D68" s="20" t="s">
        <v>3</v>
      </c>
      <c r="E68" s="20" t="s">
        <v>4</v>
      </c>
      <c r="F68" s="20" t="s">
        <v>5</v>
      </c>
      <c r="G68" s="20" t="s">
        <v>6</v>
      </c>
      <c r="H68" s="20" t="s">
        <v>7</v>
      </c>
      <c r="Q68" s="11"/>
      <c r="R68" s="11"/>
      <c r="S68" s="11"/>
      <c r="T68" s="11"/>
      <c r="U68" s="11"/>
    </row>
    <row r="69" spans="2:21" ht="18">
      <c r="B69" s="2" t="s">
        <v>10</v>
      </c>
      <c r="C69" s="19"/>
      <c r="D69" s="20">
        <v>1</v>
      </c>
      <c r="E69" s="20">
        <v>2</v>
      </c>
      <c r="F69" s="20">
        <v>3</v>
      </c>
      <c r="G69" s="20">
        <v>4</v>
      </c>
      <c r="H69" s="20">
        <v>5</v>
      </c>
      <c r="Q69" s="11"/>
      <c r="R69" s="11"/>
      <c r="S69" s="11"/>
      <c r="T69" s="11"/>
      <c r="U69" s="11"/>
    </row>
    <row r="70" spans="2:21" ht="18">
      <c r="B70" s="2"/>
      <c r="C70" s="5" t="s">
        <v>11</v>
      </c>
      <c r="D70" s="2"/>
      <c r="E70" s="2"/>
      <c r="F70" s="2"/>
      <c r="G70" s="2"/>
      <c r="H70" s="2"/>
      <c r="Q70" s="11"/>
      <c r="R70" s="11"/>
      <c r="S70" s="11"/>
      <c r="T70" s="11"/>
      <c r="U70" s="11"/>
    </row>
    <row r="71" spans="2:21" ht="18">
      <c r="B71" s="2"/>
      <c r="C71" s="116"/>
      <c r="D71" s="20" t="s">
        <v>3</v>
      </c>
      <c r="E71" s="20" t="s">
        <v>4</v>
      </c>
      <c r="F71" s="20" t="s">
        <v>5</v>
      </c>
      <c r="G71" s="20" t="s">
        <v>6</v>
      </c>
      <c r="H71" s="20" t="s">
        <v>7</v>
      </c>
      <c r="Q71" s="11"/>
      <c r="R71" s="11"/>
      <c r="S71" s="11"/>
      <c r="T71" s="11"/>
      <c r="U71" s="11"/>
    </row>
    <row r="72" spans="2:21" ht="18">
      <c r="B72" s="2" t="s">
        <v>10</v>
      </c>
      <c r="C72" s="19"/>
      <c r="D72" s="20">
        <v>1</v>
      </c>
      <c r="E72" s="20">
        <v>2</v>
      </c>
      <c r="F72" s="20">
        <v>3</v>
      </c>
      <c r="G72" s="20">
        <v>4</v>
      </c>
      <c r="H72" s="20">
        <v>5</v>
      </c>
      <c r="Q72" s="11"/>
      <c r="R72" s="11"/>
      <c r="S72" s="11"/>
      <c r="T72" s="11"/>
      <c r="U72" s="11"/>
    </row>
    <row r="73" spans="2:21" ht="18">
      <c r="B73" s="2"/>
      <c r="C73" s="2" t="s">
        <v>65</v>
      </c>
      <c r="D73" s="2"/>
      <c r="E73" s="2"/>
      <c r="F73" s="2"/>
      <c r="G73" s="2"/>
      <c r="H73" s="2"/>
      <c r="Q73" s="11"/>
      <c r="R73" s="11"/>
      <c r="S73" s="11"/>
      <c r="T73" s="11"/>
      <c r="U73" s="11"/>
    </row>
    <row r="74" spans="2:21" ht="18">
      <c r="B74" s="2"/>
      <c r="C74" s="20"/>
      <c r="D74" s="20" t="s">
        <v>3</v>
      </c>
      <c r="E74" s="20" t="s">
        <v>4</v>
      </c>
      <c r="F74" s="20" t="s">
        <v>5</v>
      </c>
      <c r="G74" s="20" t="s">
        <v>6</v>
      </c>
      <c r="H74" s="20" t="s">
        <v>7</v>
      </c>
      <c r="Q74" s="11"/>
      <c r="R74" s="11"/>
      <c r="S74" s="11"/>
      <c r="T74" s="11"/>
      <c r="U74" s="11"/>
    </row>
    <row r="75" spans="2:21" ht="18">
      <c r="B75" s="2" t="s">
        <v>10</v>
      </c>
      <c r="C75" s="19"/>
      <c r="D75" s="20">
        <v>1</v>
      </c>
      <c r="E75" s="20">
        <v>2</v>
      </c>
      <c r="F75" s="20">
        <v>3</v>
      </c>
      <c r="G75" s="20">
        <v>4</v>
      </c>
      <c r="H75" s="20">
        <v>5</v>
      </c>
      <c r="Q75" s="11"/>
      <c r="R75" s="11"/>
      <c r="S75" s="11"/>
      <c r="T75" s="11"/>
      <c r="U75" s="11"/>
    </row>
    <row r="76" spans="2:21" ht="18">
      <c r="B76" s="2"/>
      <c r="C76" s="2" t="s">
        <v>66</v>
      </c>
      <c r="D76" s="2"/>
      <c r="E76" s="2"/>
      <c r="F76" s="2"/>
      <c r="G76" s="2"/>
      <c r="H76" s="2"/>
      <c r="Q76" s="11"/>
      <c r="R76" s="11"/>
      <c r="S76" s="11"/>
      <c r="T76" s="11"/>
      <c r="U76" s="11"/>
    </row>
    <row r="77" spans="2:21" ht="18">
      <c r="B77" s="2"/>
      <c r="C77" s="20"/>
      <c r="D77" s="20" t="s">
        <v>3</v>
      </c>
      <c r="E77" s="20" t="s">
        <v>4</v>
      </c>
      <c r="F77" s="20" t="s">
        <v>5</v>
      </c>
      <c r="G77" s="20" t="s">
        <v>6</v>
      </c>
      <c r="H77" s="20" t="s">
        <v>7</v>
      </c>
      <c r="Q77" s="11"/>
      <c r="R77" s="11"/>
      <c r="S77" s="11"/>
      <c r="T77" s="11"/>
      <c r="U77" s="11"/>
    </row>
    <row r="78" spans="2:21" ht="18">
      <c r="B78" s="2" t="s">
        <v>10</v>
      </c>
      <c r="C78" s="19"/>
      <c r="D78" s="20">
        <v>1</v>
      </c>
      <c r="E78" s="20">
        <v>2</v>
      </c>
      <c r="F78" s="20">
        <v>3</v>
      </c>
      <c r="G78" s="20">
        <v>4</v>
      </c>
      <c r="H78" s="20">
        <v>5</v>
      </c>
      <c r="Q78" s="11"/>
      <c r="R78" s="11"/>
      <c r="S78" s="11"/>
      <c r="T78" s="11"/>
      <c r="U78" s="11"/>
    </row>
    <row r="79" spans="2:21" ht="18">
      <c r="B79" s="2"/>
      <c r="C79" s="2" t="s">
        <v>67</v>
      </c>
      <c r="D79" s="2"/>
      <c r="E79" s="2"/>
      <c r="F79" s="2"/>
      <c r="G79" s="2"/>
      <c r="H79" s="2"/>
      <c r="Q79" s="11"/>
      <c r="R79" s="11"/>
      <c r="S79" s="11"/>
      <c r="T79" s="11"/>
      <c r="U79" s="11"/>
    </row>
    <row r="80" spans="2:21" ht="18">
      <c r="B80" s="2"/>
      <c r="C80" s="20"/>
      <c r="D80" s="20" t="s">
        <v>3</v>
      </c>
      <c r="E80" s="20" t="s">
        <v>4</v>
      </c>
      <c r="F80" s="20" t="s">
        <v>5</v>
      </c>
      <c r="G80" s="20" t="s">
        <v>6</v>
      </c>
      <c r="H80" s="20" t="s">
        <v>7</v>
      </c>
      <c r="Q80" s="11"/>
      <c r="R80" s="11"/>
      <c r="S80" s="11"/>
      <c r="T80" s="11"/>
      <c r="U80" s="11"/>
    </row>
    <row r="81" spans="2:21" ht="18">
      <c r="B81" s="2" t="s">
        <v>10</v>
      </c>
      <c r="C81" s="19"/>
      <c r="D81" s="20">
        <v>1</v>
      </c>
      <c r="E81" s="20">
        <v>2</v>
      </c>
      <c r="F81" s="20">
        <v>3</v>
      </c>
      <c r="G81" s="20">
        <v>4</v>
      </c>
      <c r="H81" s="20">
        <v>5</v>
      </c>
      <c r="Q81" s="11"/>
      <c r="R81" s="11"/>
      <c r="S81" s="11"/>
      <c r="T81" s="11"/>
      <c r="U81" s="11"/>
    </row>
    <row r="82" spans="2:21" ht="18">
      <c r="B82" s="2"/>
      <c r="C82" s="2" t="s">
        <v>12</v>
      </c>
      <c r="D82" s="2"/>
      <c r="E82" s="2"/>
      <c r="F82" s="2"/>
      <c r="G82" s="2"/>
      <c r="H82" s="2"/>
      <c r="Q82" s="11"/>
      <c r="R82" s="11"/>
      <c r="S82" s="11"/>
      <c r="T82" s="11"/>
      <c r="U82" s="11"/>
    </row>
    <row r="83" spans="2:21" ht="18">
      <c r="B83" s="2"/>
      <c r="C83" s="20"/>
      <c r="D83" s="20" t="s">
        <v>3</v>
      </c>
      <c r="E83" s="20" t="s">
        <v>4</v>
      </c>
      <c r="F83" s="20" t="s">
        <v>5</v>
      </c>
      <c r="G83" s="20" t="s">
        <v>6</v>
      </c>
      <c r="H83" s="20" t="s">
        <v>7</v>
      </c>
      <c r="Q83" s="11"/>
      <c r="R83" s="11"/>
      <c r="S83" s="11"/>
      <c r="T83" s="11"/>
      <c r="U83" s="11"/>
    </row>
    <row r="84" spans="2:21" ht="18">
      <c r="B84" s="2" t="s">
        <v>10</v>
      </c>
      <c r="C84" s="19"/>
      <c r="D84" s="20">
        <v>1</v>
      </c>
      <c r="E84" s="20">
        <v>2</v>
      </c>
      <c r="F84" s="20">
        <v>3</v>
      </c>
      <c r="G84" s="20">
        <v>4</v>
      </c>
      <c r="H84" s="20">
        <v>5</v>
      </c>
      <c r="Q84" s="11"/>
      <c r="R84" s="11"/>
      <c r="S84" s="11"/>
      <c r="T84" s="11"/>
      <c r="U84" s="11"/>
    </row>
    <row r="85" spans="2:21" ht="18">
      <c r="B85" s="2"/>
      <c r="C85" s="2" t="s">
        <v>68</v>
      </c>
      <c r="D85" s="2"/>
      <c r="E85" s="2"/>
      <c r="F85" s="2"/>
      <c r="G85" s="2"/>
      <c r="H85" s="2"/>
      <c r="Q85" s="11"/>
      <c r="R85" s="11"/>
      <c r="S85" s="11"/>
      <c r="T85" s="11"/>
      <c r="U85" s="11"/>
    </row>
    <row r="86" spans="2:21" ht="18">
      <c r="B86" s="2"/>
      <c r="C86" s="20"/>
      <c r="D86" s="20" t="s">
        <v>3</v>
      </c>
      <c r="E86" s="20" t="s">
        <v>4</v>
      </c>
      <c r="F86" s="20" t="s">
        <v>5</v>
      </c>
      <c r="G86" s="20" t="s">
        <v>6</v>
      </c>
      <c r="H86" s="20" t="s">
        <v>7</v>
      </c>
      <c r="Q86" s="11"/>
      <c r="R86" s="11"/>
      <c r="S86" s="11"/>
      <c r="T86" s="11"/>
      <c r="U86" s="11"/>
    </row>
    <row r="87" spans="2:21" ht="18">
      <c r="B87" s="2" t="s">
        <v>10</v>
      </c>
      <c r="C87" s="15"/>
      <c r="D87" s="20">
        <v>1</v>
      </c>
      <c r="E87" s="20">
        <v>2</v>
      </c>
      <c r="F87" s="20">
        <v>3</v>
      </c>
      <c r="G87" s="20">
        <v>4</v>
      </c>
      <c r="H87" s="20">
        <v>5</v>
      </c>
      <c r="Q87" s="11"/>
      <c r="R87" s="11"/>
      <c r="S87" s="11"/>
      <c r="T87" s="11"/>
      <c r="U87" s="11"/>
    </row>
    <row r="88" spans="2:21" ht="18">
      <c r="B88" s="2"/>
      <c r="C88" s="2" t="s">
        <v>13</v>
      </c>
      <c r="D88" s="2"/>
      <c r="E88" s="2"/>
      <c r="F88" s="2"/>
      <c r="G88" s="2"/>
      <c r="H88" s="2"/>
      <c r="Q88" s="11"/>
      <c r="R88" s="11"/>
      <c r="S88" s="11"/>
      <c r="T88" s="11"/>
      <c r="U88" s="11"/>
    </row>
    <row r="89" spans="2:21" ht="18">
      <c r="B89" s="2"/>
      <c r="C89" s="20"/>
      <c r="D89" s="20" t="s">
        <v>3</v>
      </c>
      <c r="E89" s="20" t="s">
        <v>4</v>
      </c>
      <c r="F89" s="20" t="s">
        <v>5</v>
      </c>
      <c r="G89" s="20" t="s">
        <v>6</v>
      </c>
      <c r="H89" s="20" t="s">
        <v>7</v>
      </c>
    </row>
    <row r="90" spans="2:21" ht="18">
      <c r="B90" s="2" t="s">
        <v>10</v>
      </c>
      <c r="C90" s="15"/>
      <c r="D90" s="20">
        <v>1</v>
      </c>
      <c r="E90" s="20">
        <v>2</v>
      </c>
      <c r="F90" s="20">
        <v>3</v>
      </c>
      <c r="G90" s="20">
        <v>4</v>
      </c>
      <c r="H90" s="20">
        <v>5</v>
      </c>
    </row>
    <row r="91" spans="2:21" ht="18">
      <c r="B91" s="2"/>
      <c r="C91" s="2" t="s">
        <v>69</v>
      </c>
      <c r="D91" s="2"/>
      <c r="E91" s="2"/>
      <c r="F91" s="2"/>
      <c r="G91" s="2"/>
      <c r="H91" s="2"/>
    </row>
    <row r="92" spans="2:21" ht="18">
      <c r="B92" s="2"/>
      <c r="C92" s="20"/>
      <c r="D92" s="20" t="s">
        <v>3</v>
      </c>
      <c r="E92" s="20" t="s">
        <v>4</v>
      </c>
      <c r="F92" s="20" t="s">
        <v>5</v>
      </c>
      <c r="G92" s="20" t="s">
        <v>6</v>
      </c>
      <c r="H92" s="20" t="s">
        <v>7</v>
      </c>
    </row>
    <row r="93" spans="2:21" ht="18">
      <c r="B93" s="2" t="s">
        <v>10</v>
      </c>
      <c r="C93" s="15"/>
      <c r="D93" s="20">
        <v>1</v>
      </c>
      <c r="E93" s="20">
        <v>2</v>
      </c>
      <c r="F93" s="20">
        <v>3</v>
      </c>
      <c r="G93" s="20">
        <v>4</v>
      </c>
      <c r="H93" s="20">
        <v>5</v>
      </c>
    </row>
    <row r="94" spans="2:21" ht="18">
      <c r="B94" s="2"/>
      <c r="C94" s="2" t="s">
        <v>70</v>
      </c>
      <c r="D94" s="2"/>
      <c r="E94" s="2"/>
      <c r="F94" s="2"/>
      <c r="G94" s="2"/>
      <c r="H94" s="2"/>
    </row>
    <row r="95" spans="2:21" ht="18">
      <c r="B95" s="2"/>
      <c r="C95" s="20"/>
      <c r="D95" s="20" t="s">
        <v>3</v>
      </c>
      <c r="E95" s="20" t="s">
        <v>4</v>
      </c>
      <c r="F95" s="20" t="s">
        <v>5</v>
      </c>
      <c r="G95" s="20" t="s">
        <v>6</v>
      </c>
      <c r="H95" s="20" t="s">
        <v>7</v>
      </c>
    </row>
    <row r="96" spans="2:21" ht="18">
      <c r="B96" s="2" t="s">
        <v>10</v>
      </c>
      <c r="C96" s="15"/>
      <c r="D96" s="20">
        <v>1</v>
      </c>
      <c r="E96" s="20">
        <v>2</v>
      </c>
      <c r="F96" s="20">
        <v>3</v>
      </c>
      <c r="G96" s="20">
        <v>4</v>
      </c>
      <c r="H96" s="20">
        <v>5</v>
      </c>
    </row>
    <row r="97" spans="2:8" ht="18">
      <c r="B97" s="2"/>
      <c r="C97" s="2" t="s">
        <v>71</v>
      </c>
      <c r="D97" s="2"/>
      <c r="E97" s="2"/>
      <c r="F97" s="2"/>
      <c r="G97" s="2"/>
      <c r="H97" s="2"/>
    </row>
    <row r="98" spans="2:8" ht="18">
      <c r="B98" s="2"/>
      <c r="C98" s="20"/>
      <c r="D98" s="20" t="s">
        <v>3</v>
      </c>
      <c r="E98" s="20" t="s">
        <v>4</v>
      </c>
      <c r="F98" s="20" t="s">
        <v>5</v>
      </c>
      <c r="G98" s="20" t="s">
        <v>6</v>
      </c>
      <c r="H98" s="20" t="s">
        <v>7</v>
      </c>
    </row>
    <row r="99" spans="2:8" ht="18">
      <c r="B99" s="2" t="s">
        <v>10</v>
      </c>
      <c r="C99" s="15"/>
      <c r="D99" s="20">
        <v>1</v>
      </c>
      <c r="E99" s="20">
        <v>2</v>
      </c>
      <c r="F99" s="20">
        <v>3</v>
      </c>
      <c r="G99" s="20">
        <v>4</v>
      </c>
      <c r="H99" s="20">
        <v>5</v>
      </c>
    </row>
    <row r="100" spans="2:8" ht="18">
      <c r="B100" s="2"/>
      <c r="C100" s="2" t="s">
        <v>72</v>
      </c>
      <c r="D100" s="2"/>
      <c r="E100" s="2"/>
      <c r="F100" s="2"/>
      <c r="G100" s="2"/>
      <c r="H100" s="2"/>
    </row>
    <row r="101" spans="2:8" ht="18">
      <c r="B101" s="2"/>
      <c r="C101" s="20"/>
      <c r="D101" s="20" t="s">
        <v>3</v>
      </c>
      <c r="E101" s="20" t="s">
        <v>4</v>
      </c>
      <c r="F101" s="20" t="s">
        <v>5</v>
      </c>
      <c r="G101" s="20" t="s">
        <v>6</v>
      </c>
      <c r="H101" s="20" t="s">
        <v>7</v>
      </c>
    </row>
    <row r="102" spans="2:8" ht="18">
      <c r="B102" s="2" t="s">
        <v>10</v>
      </c>
      <c r="C102" s="15"/>
      <c r="D102" s="20">
        <v>1</v>
      </c>
      <c r="E102" s="20">
        <v>2</v>
      </c>
      <c r="F102" s="20">
        <v>3</v>
      </c>
      <c r="G102" s="20">
        <v>4</v>
      </c>
      <c r="H102" s="20">
        <v>5</v>
      </c>
    </row>
    <row r="103" spans="2:8" ht="18">
      <c r="B103" s="2"/>
      <c r="C103" s="2" t="s">
        <v>73</v>
      </c>
      <c r="D103" s="2"/>
      <c r="E103" s="2"/>
      <c r="F103" s="2"/>
      <c r="G103" s="2"/>
      <c r="H103" s="2"/>
    </row>
    <row r="104" spans="2:8" ht="18">
      <c r="B104" s="2"/>
      <c r="C104" s="20"/>
      <c r="D104" s="20" t="s">
        <v>3</v>
      </c>
      <c r="E104" s="20" t="s">
        <v>4</v>
      </c>
      <c r="F104" s="20" t="s">
        <v>5</v>
      </c>
      <c r="G104" s="20" t="s">
        <v>6</v>
      </c>
      <c r="H104" s="20" t="s">
        <v>7</v>
      </c>
    </row>
    <row r="105" spans="2:8" ht="18">
      <c r="B105" s="2" t="s">
        <v>10</v>
      </c>
      <c r="C105" s="15"/>
      <c r="D105" s="20">
        <v>1</v>
      </c>
      <c r="E105" s="20">
        <v>2</v>
      </c>
      <c r="F105" s="20">
        <v>3</v>
      </c>
      <c r="G105" s="20">
        <v>4</v>
      </c>
      <c r="H105" s="20">
        <v>5</v>
      </c>
    </row>
    <row r="106" spans="2:8" ht="18">
      <c r="B106" s="2"/>
      <c r="C106" s="2" t="s">
        <v>74</v>
      </c>
      <c r="D106" s="2"/>
      <c r="E106" s="2"/>
      <c r="F106" s="2"/>
      <c r="G106" s="2"/>
      <c r="H106" s="2"/>
    </row>
    <row r="107" spans="2:8" ht="18">
      <c r="B107" s="2"/>
      <c r="C107" s="20"/>
      <c r="D107" s="20" t="s">
        <v>3</v>
      </c>
      <c r="E107" s="20" t="s">
        <v>4</v>
      </c>
      <c r="F107" s="20" t="s">
        <v>5</v>
      </c>
      <c r="G107" s="20" t="s">
        <v>6</v>
      </c>
      <c r="H107" s="20" t="s">
        <v>7</v>
      </c>
    </row>
    <row r="108" spans="2:8" ht="18">
      <c r="B108" s="2" t="s">
        <v>10</v>
      </c>
      <c r="C108" s="15"/>
      <c r="D108" s="20">
        <v>1</v>
      </c>
      <c r="E108" s="20">
        <v>2</v>
      </c>
      <c r="F108" s="20">
        <v>3</v>
      </c>
      <c r="G108" s="20">
        <v>4</v>
      </c>
      <c r="H108" s="20">
        <v>5</v>
      </c>
    </row>
    <row r="109" spans="2:8" ht="18">
      <c r="B109" s="2"/>
      <c r="C109" s="2" t="s">
        <v>75</v>
      </c>
      <c r="D109" s="2"/>
      <c r="E109" s="2"/>
      <c r="F109" s="2"/>
      <c r="G109" s="2"/>
      <c r="H109" s="2"/>
    </row>
    <row r="110" spans="2:8" ht="18">
      <c r="B110" s="2"/>
      <c r="C110" s="20"/>
      <c r="D110" s="20" t="s">
        <v>3</v>
      </c>
      <c r="E110" s="20" t="s">
        <v>4</v>
      </c>
      <c r="F110" s="20" t="s">
        <v>5</v>
      </c>
      <c r="G110" s="20" t="s">
        <v>6</v>
      </c>
      <c r="H110" s="20" t="s">
        <v>7</v>
      </c>
    </row>
    <row r="111" spans="2:8" ht="18">
      <c r="B111" s="2" t="s">
        <v>10</v>
      </c>
      <c r="C111" s="15"/>
      <c r="D111" s="20">
        <v>1</v>
      </c>
      <c r="E111" s="20">
        <v>2</v>
      </c>
      <c r="F111" s="20">
        <v>3</v>
      </c>
      <c r="G111" s="20">
        <v>4</v>
      </c>
      <c r="H111" s="20">
        <v>5</v>
      </c>
    </row>
    <row r="112" spans="2:8" ht="18">
      <c r="B112" s="2"/>
      <c r="C112" s="2" t="s">
        <v>76</v>
      </c>
      <c r="D112" s="2"/>
      <c r="E112" s="2"/>
      <c r="F112" s="2"/>
      <c r="G112" s="2"/>
      <c r="H112" s="2"/>
    </row>
    <row r="113" spans="2:21" ht="18">
      <c r="B113" s="2"/>
      <c r="C113" s="20"/>
      <c r="D113" s="20" t="s">
        <v>3</v>
      </c>
      <c r="E113" s="20" t="s">
        <v>4</v>
      </c>
      <c r="F113" s="20" t="s">
        <v>5</v>
      </c>
      <c r="G113" s="20" t="s">
        <v>6</v>
      </c>
      <c r="H113" s="20" t="s">
        <v>7</v>
      </c>
    </row>
    <row r="114" spans="2:21" ht="18">
      <c r="B114" s="2" t="s">
        <v>10</v>
      </c>
      <c r="C114" s="15"/>
      <c r="D114" s="20">
        <v>1</v>
      </c>
      <c r="E114" s="20">
        <v>2</v>
      </c>
      <c r="F114" s="20">
        <v>3</v>
      </c>
      <c r="G114" s="20">
        <v>4</v>
      </c>
      <c r="H114" s="20">
        <v>5</v>
      </c>
    </row>
    <row r="115" spans="2:21" ht="18">
      <c r="B115" s="2"/>
      <c r="C115" s="2" t="s">
        <v>77</v>
      </c>
      <c r="D115" s="2"/>
      <c r="E115" s="2"/>
      <c r="F115" s="2"/>
      <c r="G115" s="2"/>
      <c r="H115" s="2"/>
    </row>
    <row r="116" spans="2:21" ht="18">
      <c r="B116" s="2"/>
      <c r="C116" s="20"/>
      <c r="D116" s="20" t="s">
        <v>3</v>
      </c>
      <c r="E116" s="20" t="s">
        <v>4</v>
      </c>
      <c r="F116" s="20" t="s">
        <v>5</v>
      </c>
      <c r="G116" s="20" t="s">
        <v>6</v>
      </c>
      <c r="H116" s="20" t="s">
        <v>7</v>
      </c>
    </row>
    <row r="117" spans="2:21" ht="18">
      <c r="B117" s="2" t="s">
        <v>10</v>
      </c>
      <c r="C117" s="15"/>
      <c r="D117" s="20">
        <v>1</v>
      </c>
      <c r="E117" s="20">
        <v>2</v>
      </c>
      <c r="F117" s="20">
        <v>3</v>
      </c>
      <c r="G117" s="20">
        <v>4</v>
      </c>
      <c r="H117" s="20">
        <v>5</v>
      </c>
    </row>
    <row r="118" spans="2:21" ht="18">
      <c r="B118" s="2"/>
      <c r="C118" s="2"/>
      <c r="D118" s="2"/>
      <c r="E118" s="2"/>
      <c r="F118" s="2"/>
      <c r="G118" s="2"/>
      <c r="H118" s="2"/>
    </row>
    <row r="119" spans="2:21" ht="18">
      <c r="B119" s="2"/>
      <c r="C119" s="2" t="s">
        <v>78</v>
      </c>
      <c r="D119" s="2"/>
      <c r="E119" s="2"/>
      <c r="F119" s="2"/>
      <c r="G119" s="2"/>
      <c r="H119" s="2"/>
    </row>
    <row r="120" spans="2:21" ht="18">
      <c r="B120" s="2"/>
      <c r="C120" s="12">
        <f>C60+C63+C66+C69+C72+C75+C78+C81+C84+C87+C90+C93+C96+C99+C102+C105+C108+C111+C114+C117</f>
        <v>0</v>
      </c>
      <c r="D120" s="2"/>
      <c r="E120" s="2"/>
      <c r="F120" s="2"/>
      <c r="G120" s="2"/>
      <c r="H120" s="2"/>
    </row>
    <row r="121" spans="2:21" ht="18">
      <c r="C121" s="2" t="s">
        <v>336</v>
      </c>
      <c r="H121" s="2"/>
      <c r="I121" s="111" t="s">
        <v>289</v>
      </c>
    </row>
    <row r="123" spans="2:21" s="56" customFormat="1" ht="18">
      <c r="C123" s="56" t="s">
        <v>337</v>
      </c>
      <c r="E123" s="57"/>
      <c r="Q123" s="58"/>
      <c r="R123" s="58"/>
      <c r="S123" s="58"/>
      <c r="T123" s="58"/>
      <c r="U123" s="58"/>
    </row>
    <row r="125" spans="2:21" ht="18">
      <c r="B125" s="2"/>
      <c r="C125" s="2" t="s">
        <v>2</v>
      </c>
      <c r="D125" s="2"/>
      <c r="E125" s="2"/>
      <c r="F125" s="2"/>
      <c r="G125" s="2"/>
      <c r="H125" s="2"/>
      <c r="Q125" s="11"/>
      <c r="R125" s="11"/>
      <c r="S125" s="11"/>
      <c r="T125" s="11"/>
      <c r="U125" s="11"/>
    </row>
    <row r="126" spans="2:21" ht="18">
      <c r="B126" s="2"/>
      <c r="C126" s="2" t="s">
        <v>87</v>
      </c>
      <c r="D126" s="2"/>
      <c r="E126" s="2"/>
      <c r="F126" s="2"/>
      <c r="G126" s="2"/>
      <c r="H126" s="2"/>
      <c r="Q126" s="11"/>
      <c r="R126" s="11"/>
      <c r="S126" s="11"/>
      <c r="T126" s="11"/>
      <c r="U126" s="11"/>
    </row>
    <row r="127" spans="2:21" ht="18">
      <c r="B127" s="2"/>
      <c r="C127" s="2" t="s">
        <v>88</v>
      </c>
      <c r="D127" s="2"/>
      <c r="E127" s="2"/>
      <c r="F127" s="2"/>
      <c r="G127" s="2"/>
      <c r="H127" s="2"/>
      <c r="Q127" s="11"/>
      <c r="R127" s="11"/>
      <c r="S127" s="11"/>
      <c r="T127" s="11"/>
      <c r="U127" s="11"/>
    </row>
    <row r="128" spans="2:21" ht="18">
      <c r="B128" s="2"/>
      <c r="C128" s="2" t="s">
        <v>14</v>
      </c>
      <c r="D128" s="2"/>
      <c r="E128" s="2"/>
      <c r="F128" s="2"/>
      <c r="G128" s="2"/>
      <c r="H128" s="2"/>
      <c r="Q128" s="11"/>
      <c r="R128" s="11"/>
      <c r="S128" s="11"/>
      <c r="T128" s="11"/>
      <c r="U128" s="11"/>
    </row>
    <row r="129" spans="2:21" ht="18">
      <c r="B129" s="2"/>
      <c r="C129" s="2"/>
      <c r="D129" s="2"/>
      <c r="E129" s="2"/>
      <c r="F129" s="2"/>
      <c r="G129" s="2"/>
      <c r="H129" s="2"/>
      <c r="Q129" s="11"/>
      <c r="R129" s="11"/>
      <c r="S129" s="11"/>
      <c r="T129" s="11"/>
      <c r="U129" s="11"/>
    </row>
    <row r="130" spans="2:21" ht="18">
      <c r="B130" s="2"/>
      <c r="C130" s="2" t="s">
        <v>89</v>
      </c>
      <c r="D130" s="2"/>
      <c r="E130" s="2"/>
      <c r="F130" s="2"/>
      <c r="G130" s="2"/>
      <c r="H130" s="2"/>
      <c r="Q130" s="11"/>
      <c r="R130" s="11"/>
      <c r="S130" s="11"/>
      <c r="T130" s="11"/>
      <c r="U130" s="11"/>
    </row>
    <row r="131" spans="2:21" ht="18" customHeight="1">
      <c r="B131" s="2"/>
      <c r="C131" s="2" t="s">
        <v>90</v>
      </c>
      <c r="D131" s="2"/>
      <c r="E131" s="2"/>
      <c r="F131" s="2"/>
      <c r="G131" s="2"/>
      <c r="H131" s="2"/>
      <c r="Q131" s="11"/>
      <c r="R131" s="11"/>
      <c r="S131" s="11"/>
      <c r="T131" s="11"/>
      <c r="U131" s="11"/>
    </row>
    <row r="132" spans="2:21" ht="18">
      <c r="B132" s="2"/>
      <c r="C132" s="2"/>
      <c r="D132" s="20" t="s">
        <v>3</v>
      </c>
      <c r="E132" s="20" t="s">
        <v>91</v>
      </c>
      <c r="F132" s="20" t="s">
        <v>92</v>
      </c>
      <c r="G132" s="13" t="s">
        <v>7</v>
      </c>
      <c r="H132" s="20"/>
      <c r="Q132" s="11"/>
      <c r="R132" s="11"/>
      <c r="S132" s="11"/>
      <c r="T132" s="11"/>
      <c r="U132" s="11"/>
    </row>
    <row r="133" spans="2:21" ht="18">
      <c r="B133" s="2" t="s">
        <v>8</v>
      </c>
      <c r="C133" s="15">
        <v>2</v>
      </c>
      <c r="D133" s="20">
        <v>0</v>
      </c>
      <c r="E133" s="20">
        <v>1</v>
      </c>
      <c r="F133" s="20">
        <v>2</v>
      </c>
      <c r="G133" s="20">
        <v>3</v>
      </c>
      <c r="H133" s="20"/>
      <c r="Q133" s="11"/>
      <c r="R133" s="11"/>
      <c r="S133" s="11"/>
      <c r="T133" s="11"/>
      <c r="U133" s="11"/>
    </row>
    <row r="134" spans="2:21" ht="18">
      <c r="B134" s="2"/>
      <c r="C134" s="2"/>
      <c r="D134" s="2"/>
      <c r="E134" s="2"/>
      <c r="F134" s="2"/>
      <c r="G134" s="2"/>
      <c r="H134" s="2"/>
      <c r="Q134" s="11"/>
      <c r="R134" s="11"/>
      <c r="S134" s="11"/>
      <c r="T134" s="11"/>
      <c r="U134" s="11"/>
    </row>
    <row r="135" spans="2:21" ht="18">
      <c r="B135" s="2"/>
      <c r="C135" s="2" t="s">
        <v>9</v>
      </c>
      <c r="D135" s="2"/>
      <c r="E135" s="2"/>
      <c r="F135" s="2"/>
      <c r="G135" s="2"/>
      <c r="H135" s="2"/>
      <c r="Q135" s="11"/>
      <c r="R135" s="11"/>
      <c r="S135" s="11"/>
      <c r="T135" s="11"/>
      <c r="U135" s="11"/>
    </row>
    <row r="136" spans="2:21" ht="18">
      <c r="B136" s="2"/>
      <c r="C136" s="2"/>
      <c r="D136" s="2"/>
      <c r="E136" s="2"/>
      <c r="F136" s="2"/>
      <c r="G136" s="2"/>
      <c r="H136" s="2"/>
      <c r="Q136" s="11"/>
      <c r="R136" s="11"/>
      <c r="S136" s="11"/>
      <c r="T136" s="11"/>
      <c r="U136" s="11"/>
    </row>
    <row r="137" spans="2:21" ht="18" customHeight="1">
      <c r="B137" s="2"/>
      <c r="C137" s="2" t="s">
        <v>90</v>
      </c>
      <c r="D137" s="2"/>
      <c r="E137" s="2"/>
      <c r="F137" s="2"/>
      <c r="G137" s="2"/>
      <c r="H137" s="2"/>
      <c r="Q137" s="11"/>
      <c r="R137" s="11"/>
      <c r="S137" s="11"/>
      <c r="T137" s="11"/>
      <c r="U137" s="11"/>
    </row>
    <row r="138" spans="2:21" ht="18">
      <c r="B138" s="2"/>
      <c r="C138" s="20"/>
      <c r="D138" s="20" t="s">
        <v>3</v>
      </c>
      <c r="E138" s="20" t="s">
        <v>91</v>
      </c>
      <c r="F138" s="20" t="s">
        <v>92</v>
      </c>
      <c r="G138" s="13" t="s">
        <v>7</v>
      </c>
      <c r="H138" s="20"/>
      <c r="I138" s="16"/>
      <c r="Q138" s="11"/>
      <c r="R138" s="11"/>
      <c r="S138" s="11"/>
      <c r="T138" s="11"/>
      <c r="U138" s="11"/>
    </row>
    <row r="139" spans="2:21" ht="18">
      <c r="B139" s="2" t="s">
        <v>10</v>
      </c>
      <c r="C139" s="18"/>
      <c r="D139" s="20">
        <v>0</v>
      </c>
      <c r="E139" s="20">
        <v>1</v>
      </c>
      <c r="F139" s="20">
        <v>2</v>
      </c>
      <c r="G139" s="20">
        <v>3</v>
      </c>
      <c r="H139" s="20"/>
      <c r="I139" s="16"/>
      <c r="Q139" s="11"/>
      <c r="R139" s="11"/>
      <c r="S139" s="11"/>
      <c r="T139" s="11"/>
      <c r="U139" s="11"/>
    </row>
    <row r="140" spans="2:21" ht="18" customHeight="1">
      <c r="B140" s="2"/>
      <c r="C140" s="2" t="s">
        <v>93</v>
      </c>
      <c r="D140" s="2"/>
      <c r="E140" s="2"/>
      <c r="F140" s="2"/>
      <c r="G140" s="2"/>
      <c r="H140" s="2"/>
      <c r="Q140" s="11"/>
      <c r="R140" s="11"/>
      <c r="S140" s="11"/>
      <c r="T140" s="11"/>
      <c r="U140" s="11"/>
    </row>
    <row r="141" spans="2:21" ht="18">
      <c r="B141" s="2"/>
      <c r="C141" s="20"/>
      <c r="D141" s="20" t="s">
        <v>3</v>
      </c>
      <c r="E141" s="20" t="s">
        <v>91</v>
      </c>
      <c r="F141" s="20" t="s">
        <v>92</v>
      </c>
      <c r="G141" s="13" t="s">
        <v>7</v>
      </c>
      <c r="H141" s="20"/>
      <c r="Q141" s="11"/>
      <c r="R141" s="11"/>
      <c r="S141" s="11"/>
      <c r="T141" s="11"/>
      <c r="U141" s="11"/>
    </row>
    <row r="142" spans="2:21" ht="18">
      <c r="B142" s="2" t="s">
        <v>10</v>
      </c>
      <c r="C142" s="19"/>
      <c r="D142" s="20">
        <v>0</v>
      </c>
      <c r="E142" s="20">
        <v>1</v>
      </c>
      <c r="F142" s="20">
        <v>2</v>
      </c>
      <c r="G142" s="20">
        <v>3</v>
      </c>
      <c r="H142" s="20"/>
      <c r="Q142" s="11"/>
      <c r="R142" s="11"/>
      <c r="S142" s="11"/>
      <c r="T142" s="11"/>
      <c r="U142" s="11"/>
    </row>
    <row r="143" spans="2:21" ht="18" customHeight="1">
      <c r="B143" s="2"/>
      <c r="C143" s="2" t="s">
        <v>94</v>
      </c>
      <c r="D143" s="2"/>
      <c r="E143" s="2"/>
      <c r="F143" s="2"/>
      <c r="G143" s="2"/>
      <c r="H143" s="2"/>
      <c r="Q143" s="11"/>
      <c r="R143" s="11"/>
      <c r="S143" s="11"/>
      <c r="T143" s="11"/>
      <c r="U143" s="11"/>
    </row>
    <row r="144" spans="2:21" ht="18">
      <c r="B144" s="2"/>
      <c r="C144" s="20"/>
      <c r="D144" s="20" t="s">
        <v>3</v>
      </c>
      <c r="E144" s="20" t="s">
        <v>91</v>
      </c>
      <c r="F144" s="20" t="s">
        <v>92</v>
      </c>
      <c r="G144" s="13" t="s">
        <v>7</v>
      </c>
      <c r="H144" s="20"/>
      <c r="Q144" s="11"/>
      <c r="R144" s="11"/>
      <c r="S144" s="11"/>
      <c r="T144" s="11"/>
      <c r="U144" s="11"/>
    </row>
    <row r="145" spans="2:21" ht="18">
      <c r="B145" s="2" t="s">
        <v>10</v>
      </c>
      <c r="C145" s="19"/>
      <c r="D145" s="20">
        <v>0</v>
      </c>
      <c r="E145" s="20">
        <v>1</v>
      </c>
      <c r="F145" s="20">
        <v>2</v>
      </c>
      <c r="G145" s="20">
        <v>3</v>
      </c>
      <c r="H145" s="20"/>
      <c r="Q145" s="11"/>
      <c r="R145" s="11"/>
      <c r="S145" s="11"/>
      <c r="T145" s="11"/>
      <c r="U145" s="11"/>
    </row>
    <row r="146" spans="2:21" ht="18" customHeight="1">
      <c r="B146" s="2"/>
      <c r="C146" s="2" t="s">
        <v>95</v>
      </c>
      <c r="D146" s="2"/>
      <c r="E146" s="2"/>
      <c r="F146" s="2"/>
      <c r="G146" s="2"/>
      <c r="H146" s="2"/>
      <c r="Q146" s="11"/>
      <c r="R146" s="11"/>
      <c r="S146" s="11"/>
      <c r="T146" s="11"/>
      <c r="U146" s="11"/>
    </row>
    <row r="147" spans="2:21" ht="18">
      <c r="B147" s="2"/>
      <c r="C147" s="20"/>
      <c r="D147" s="20" t="s">
        <v>3</v>
      </c>
      <c r="E147" s="20" t="s">
        <v>91</v>
      </c>
      <c r="F147" s="20" t="s">
        <v>92</v>
      </c>
      <c r="G147" s="13" t="s">
        <v>7</v>
      </c>
      <c r="H147" s="20"/>
      <c r="Q147" s="11"/>
      <c r="R147" s="11"/>
      <c r="S147" s="11"/>
      <c r="T147" s="11"/>
      <c r="U147" s="11"/>
    </row>
    <row r="148" spans="2:21" ht="18">
      <c r="B148" s="2" t="s">
        <v>10</v>
      </c>
      <c r="C148" s="19"/>
      <c r="D148" s="20">
        <v>0</v>
      </c>
      <c r="E148" s="20">
        <v>1</v>
      </c>
      <c r="F148" s="20">
        <v>2</v>
      </c>
      <c r="G148" s="20">
        <v>3</v>
      </c>
      <c r="H148" s="20"/>
      <c r="Q148" s="11"/>
      <c r="R148" s="11"/>
      <c r="S148" s="11"/>
      <c r="T148" s="11"/>
      <c r="U148" s="11"/>
    </row>
    <row r="149" spans="2:21" ht="18" customHeight="1">
      <c r="B149" s="2"/>
      <c r="C149" s="5" t="s">
        <v>96</v>
      </c>
      <c r="D149" s="2"/>
      <c r="E149" s="2"/>
      <c r="F149" s="2"/>
      <c r="G149" s="2"/>
      <c r="H149" s="2"/>
      <c r="Q149" s="11"/>
      <c r="R149" s="11"/>
      <c r="S149" s="11"/>
      <c r="T149" s="11"/>
      <c r="U149" s="11"/>
    </row>
    <row r="150" spans="2:21" ht="18">
      <c r="B150" s="2"/>
      <c r="C150" s="17"/>
      <c r="D150" s="20" t="s">
        <v>3</v>
      </c>
      <c r="E150" s="20" t="s">
        <v>91</v>
      </c>
      <c r="F150" s="20" t="s">
        <v>92</v>
      </c>
      <c r="G150" s="13" t="s">
        <v>7</v>
      </c>
      <c r="H150" s="20"/>
      <c r="Q150" s="11"/>
      <c r="R150" s="11"/>
      <c r="S150" s="11"/>
      <c r="T150" s="11"/>
      <c r="U150" s="11"/>
    </row>
    <row r="151" spans="2:21" ht="18">
      <c r="B151" s="2" t="s">
        <v>10</v>
      </c>
      <c r="C151" s="19"/>
      <c r="D151" s="20">
        <v>0</v>
      </c>
      <c r="E151" s="20">
        <v>1</v>
      </c>
      <c r="F151" s="20">
        <v>2</v>
      </c>
      <c r="G151" s="20">
        <v>3</v>
      </c>
      <c r="H151" s="20"/>
      <c r="Q151" s="11"/>
      <c r="R151" s="11"/>
      <c r="S151" s="11"/>
      <c r="T151" s="11"/>
      <c r="U151" s="11"/>
    </row>
    <row r="152" spans="2:21" ht="18" customHeight="1">
      <c r="B152" s="2"/>
      <c r="C152" s="2" t="s">
        <v>97</v>
      </c>
      <c r="D152" s="2"/>
      <c r="E152" s="2"/>
      <c r="F152" s="2"/>
      <c r="G152" s="2"/>
      <c r="H152" s="2"/>
      <c r="Q152" s="11"/>
      <c r="R152" s="11"/>
      <c r="S152" s="11"/>
      <c r="T152" s="11"/>
      <c r="U152" s="11"/>
    </row>
    <row r="153" spans="2:21" ht="18">
      <c r="B153" s="2"/>
      <c r="C153" s="20"/>
      <c r="D153" s="20" t="s">
        <v>3</v>
      </c>
      <c r="E153" s="20" t="s">
        <v>91</v>
      </c>
      <c r="F153" s="20" t="s">
        <v>92</v>
      </c>
      <c r="G153" s="13" t="s">
        <v>7</v>
      </c>
      <c r="H153" s="20"/>
      <c r="Q153" s="11"/>
      <c r="R153" s="11"/>
      <c r="S153" s="11"/>
      <c r="T153" s="11"/>
      <c r="U153" s="11"/>
    </row>
    <row r="154" spans="2:21" ht="18">
      <c r="B154" s="2" t="s">
        <v>10</v>
      </c>
      <c r="C154" s="19"/>
      <c r="D154" s="20">
        <v>0</v>
      </c>
      <c r="E154" s="20">
        <v>1</v>
      </c>
      <c r="F154" s="20">
        <v>2</v>
      </c>
      <c r="G154" s="20">
        <v>3</v>
      </c>
      <c r="H154" s="20"/>
      <c r="Q154" s="11"/>
      <c r="R154" s="11"/>
      <c r="S154" s="11"/>
      <c r="T154" s="11"/>
      <c r="U154" s="11"/>
    </row>
    <row r="155" spans="2:21" ht="18" customHeight="1">
      <c r="B155" s="2"/>
      <c r="C155" s="2" t="s">
        <v>98</v>
      </c>
      <c r="D155" s="2"/>
      <c r="E155" s="2"/>
      <c r="F155" s="2"/>
      <c r="G155" s="2"/>
      <c r="H155" s="2"/>
      <c r="Q155" s="11"/>
      <c r="R155" s="11"/>
      <c r="S155" s="11"/>
      <c r="T155" s="11"/>
      <c r="U155" s="11"/>
    </row>
    <row r="156" spans="2:21" ht="18">
      <c r="B156" s="2"/>
      <c r="C156" s="20"/>
      <c r="D156" s="20" t="s">
        <v>3</v>
      </c>
      <c r="E156" s="20" t="s">
        <v>91</v>
      </c>
      <c r="F156" s="20" t="s">
        <v>92</v>
      </c>
      <c r="G156" s="13" t="s">
        <v>7</v>
      </c>
      <c r="H156" s="20"/>
      <c r="Q156" s="11"/>
      <c r="R156" s="11"/>
      <c r="S156" s="11"/>
      <c r="T156" s="11"/>
      <c r="U156" s="11"/>
    </row>
    <row r="157" spans="2:21" ht="18">
      <c r="B157" s="2" t="s">
        <v>10</v>
      </c>
      <c r="C157" s="19"/>
      <c r="D157" s="20">
        <v>0</v>
      </c>
      <c r="E157" s="20">
        <v>1</v>
      </c>
      <c r="F157" s="20">
        <v>2</v>
      </c>
      <c r="G157" s="20">
        <v>3</v>
      </c>
      <c r="H157" s="20"/>
      <c r="Q157" s="11"/>
      <c r="R157" s="11"/>
      <c r="S157" s="11"/>
      <c r="T157" s="11"/>
      <c r="U157" s="11"/>
    </row>
    <row r="158" spans="2:21" ht="18" customHeight="1">
      <c r="B158" s="2"/>
      <c r="C158" s="2" t="s">
        <v>99</v>
      </c>
      <c r="D158" s="2"/>
      <c r="E158" s="2"/>
      <c r="F158" s="2"/>
      <c r="G158" s="2"/>
      <c r="H158" s="2"/>
      <c r="Q158" s="11"/>
      <c r="R158" s="11"/>
      <c r="S158" s="11"/>
      <c r="T158" s="11"/>
      <c r="U158" s="11"/>
    </row>
    <row r="159" spans="2:21" ht="18">
      <c r="B159" s="2"/>
      <c r="C159" s="20"/>
      <c r="D159" s="20" t="s">
        <v>3</v>
      </c>
      <c r="E159" s="20" t="s">
        <v>91</v>
      </c>
      <c r="F159" s="20" t="s">
        <v>92</v>
      </c>
      <c r="G159" s="13" t="s">
        <v>7</v>
      </c>
      <c r="H159" s="20"/>
      <c r="Q159" s="11"/>
      <c r="R159" s="11"/>
      <c r="S159" s="11"/>
      <c r="T159" s="11"/>
      <c r="U159" s="11"/>
    </row>
    <row r="160" spans="2:21" ht="18">
      <c r="B160" s="2" t="s">
        <v>10</v>
      </c>
      <c r="C160" s="19"/>
      <c r="D160" s="20">
        <v>0</v>
      </c>
      <c r="E160" s="20">
        <v>1</v>
      </c>
      <c r="F160" s="20">
        <v>2</v>
      </c>
      <c r="G160" s="20">
        <v>3</v>
      </c>
      <c r="H160" s="20"/>
      <c r="Q160" s="11"/>
      <c r="R160" s="11"/>
      <c r="S160" s="11"/>
      <c r="T160" s="11"/>
      <c r="U160" s="11"/>
    </row>
    <row r="161" spans="2:21" ht="18" customHeight="1">
      <c r="B161" s="2"/>
      <c r="C161" s="2" t="s">
        <v>100</v>
      </c>
      <c r="D161" s="2"/>
      <c r="E161" s="2"/>
      <c r="F161" s="2"/>
      <c r="G161" s="2"/>
      <c r="H161" s="2"/>
      <c r="Q161" s="11"/>
      <c r="R161" s="11"/>
      <c r="S161" s="11"/>
      <c r="T161" s="11"/>
      <c r="U161" s="11"/>
    </row>
    <row r="162" spans="2:21" ht="18">
      <c r="B162" s="2"/>
      <c r="C162" s="20"/>
      <c r="D162" s="20" t="s">
        <v>3</v>
      </c>
      <c r="E162" s="20" t="s">
        <v>91</v>
      </c>
      <c r="F162" s="20" t="s">
        <v>92</v>
      </c>
      <c r="G162" s="13" t="s">
        <v>7</v>
      </c>
      <c r="H162" s="20"/>
      <c r="Q162" s="11"/>
      <c r="R162" s="11"/>
      <c r="S162" s="11"/>
      <c r="T162" s="11"/>
      <c r="U162" s="11"/>
    </row>
    <row r="163" spans="2:21" ht="18">
      <c r="B163" s="2" t="s">
        <v>10</v>
      </c>
      <c r="C163" s="19"/>
      <c r="D163" s="20">
        <v>0</v>
      </c>
      <c r="E163" s="20">
        <v>1</v>
      </c>
      <c r="F163" s="20">
        <v>2</v>
      </c>
      <c r="G163" s="20">
        <v>3</v>
      </c>
      <c r="H163" s="20"/>
      <c r="Q163" s="11"/>
      <c r="R163" s="11"/>
      <c r="S163" s="11"/>
      <c r="T163" s="11"/>
      <c r="U163" s="11"/>
    </row>
    <row r="164" spans="2:21" ht="18" customHeight="1">
      <c r="B164" s="2"/>
      <c r="C164" s="2" t="s">
        <v>101</v>
      </c>
      <c r="D164" s="2"/>
      <c r="E164" s="2"/>
      <c r="F164" s="2"/>
      <c r="G164" s="2"/>
      <c r="H164" s="2"/>
      <c r="Q164" s="11"/>
      <c r="R164" s="11"/>
      <c r="S164" s="11"/>
      <c r="T164" s="11"/>
      <c r="U164" s="11"/>
    </row>
    <row r="165" spans="2:21" ht="18">
      <c r="B165" s="2"/>
      <c r="C165" s="20"/>
      <c r="D165" s="20" t="s">
        <v>3</v>
      </c>
      <c r="E165" s="20" t="s">
        <v>91</v>
      </c>
      <c r="F165" s="20" t="s">
        <v>92</v>
      </c>
      <c r="G165" s="13" t="s">
        <v>7</v>
      </c>
      <c r="H165" s="20"/>
      <c r="Q165" s="11"/>
      <c r="R165" s="11"/>
      <c r="S165" s="11"/>
      <c r="T165" s="11"/>
      <c r="U165" s="11"/>
    </row>
    <row r="166" spans="2:21" ht="18">
      <c r="B166" s="2" t="s">
        <v>10</v>
      </c>
      <c r="C166" s="15"/>
      <c r="D166" s="20">
        <v>0</v>
      </c>
      <c r="E166" s="20">
        <v>1</v>
      </c>
      <c r="F166" s="20">
        <v>2</v>
      </c>
      <c r="G166" s="20">
        <v>3</v>
      </c>
      <c r="H166" s="20"/>
      <c r="Q166" s="11"/>
      <c r="R166" s="11"/>
      <c r="S166" s="11"/>
      <c r="T166" s="11"/>
      <c r="U166" s="11"/>
    </row>
    <row r="167" spans="2:21" ht="18" customHeight="1">
      <c r="B167" s="2"/>
      <c r="C167" s="2" t="s">
        <v>102</v>
      </c>
      <c r="D167" s="2"/>
      <c r="E167" s="2"/>
      <c r="F167" s="2"/>
      <c r="G167" s="2"/>
      <c r="H167" s="2"/>
      <c r="Q167" s="11"/>
      <c r="R167" s="11"/>
      <c r="S167" s="11"/>
      <c r="T167" s="11"/>
      <c r="U167" s="11"/>
    </row>
    <row r="168" spans="2:21" ht="18">
      <c r="B168" s="2"/>
      <c r="C168" s="20"/>
      <c r="D168" s="20" t="s">
        <v>3</v>
      </c>
      <c r="E168" s="20" t="s">
        <v>91</v>
      </c>
      <c r="F168" s="20" t="s">
        <v>92</v>
      </c>
      <c r="G168" s="13" t="s">
        <v>7</v>
      </c>
      <c r="H168" s="20"/>
    </row>
    <row r="169" spans="2:21" ht="18">
      <c r="B169" s="2" t="s">
        <v>10</v>
      </c>
      <c r="C169" s="15"/>
      <c r="D169" s="20">
        <v>0</v>
      </c>
      <c r="E169" s="20">
        <v>1</v>
      </c>
      <c r="F169" s="20">
        <v>2</v>
      </c>
      <c r="G169" s="20">
        <v>3</v>
      </c>
      <c r="H169" s="20"/>
    </row>
    <row r="170" spans="2:21" ht="18" customHeight="1">
      <c r="B170" s="2"/>
      <c r="C170" s="2" t="s">
        <v>103</v>
      </c>
      <c r="D170" s="2"/>
      <c r="E170" s="2"/>
      <c r="F170" s="2"/>
      <c r="G170" s="2"/>
      <c r="H170" s="2"/>
    </row>
    <row r="171" spans="2:21" ht="18">
      <c r="B171" s="2"/>
      <c r="C171" s="20"/>
      <c r="D171" s="20" t="s">
        <v>3</v>
      </c>
      <c r="E171" s="20" t="s">
        <v>91</v>
      </c>
      <c r="F171" s="20" t="s">
        <v>92</v>
      </c>
      <c r="G171" s="13" t="s">
        <v>7</v>
      </c>
      <c r="H171" s="20"/>
    </row>
    <row r="172" spans="2:21" ht="18">
      <c r="B172" s="2" t="s">
        <v>10</v>
      </c>
      <c r="C172" s="15"/>
      <c r="D172" s="20">
        <v>0</v>
      </c>
      <c r="E172" s="20">
        <v>1</v>
      </c>
      <c r="F172" s="20">
        <v>2</v>
      </c>
      <c r="G172" s="20">
        <v>3</v>
      </c>
      <c r="H172" s="20"/>
    </row>
    <row r="173" spans="2:21" ht="18" customHeight="1">
      <c r="B173" s="2"/>
      <c r="C173" s="2" t="s">
        <v>104</v>
      </c>
      <c r="D173" s="2"/>
      <c r="E173" s="2"/>
      <c r="F173" s="2"/>
      <c r="G173" s="2"/>
      <c r="H173" s="2"/>
    </row>
    <row r="174" spans="2:21" ht="18">
      <c r="B174" s="2"/>
      <c r="C174" s="20"/>
      <c r="D174" s="20" t="s">
        <v>3</v>
      </c>
      <c r="E174" s="20" t="s">
        <v>91</v>
      </c>
      <c r="F174" s="20" t="s">
        <v>92</v>
      </c>
      <c r="G174" s="13" t="s">
        <v>7</v>
      </c>
      <c r="H174" s="20"/>
    </row>
    <row r="175" spans="2:21" ht="18">
      <c r="B175" s="2" t="s">
        <v>10</v>
      </c>
      <c r="C175" s="15"/>
      <c r="D175" s="20">
        <v>0</v>
      </c>
      <c r="E175" s="20">
        <v>1</v>
      </c>
      <c r="F175" s="20">
        <v>2</v>
      </c>
      <c r="G175" s="20">
        <v>3</v>
      </c>
      <c r="H175" s="20"/>
    </row>
    <row r="176" spans="2:21" ht="18" customHeight="1">
      <c r="B176" s="2"/>
      <c r="C176" s="2" t="s">
        <v>105</v>
      </c>
      <c r="D176" s="2"/>
      <c r="E176" s="2"/>
      <c r="F176" s="2"/>
      <c r="G176" s="2"/>
      <c r="H176" s="2"/>
    </row>
    <row r="177" spans="2:8" ht="18">
      <c r="B177" s="2"/>
      <c r="C177" s="20"/>
      <c r="D177" s="20" t="s">
        <v>3</v>
      </c>
      <c r="E177" s="20" t="s">
        <v>91</v>
      </c>
      <c r="F177" s="20" t="s">
        <v>92</v>
      </c>
      <c r="G177" s="13" t="s">
        <v>7</v>
      </c>
      <c r="H177" s="20"/>
    </row>
    <row r="178" spans="2:8" ht="18">
      <c r="B178" s="2" t="s">
        <v>10</v>
      </c>
      <c r="C178" s="15"/>
      <c r="D178" s="20">
        <v>0</v>
      </c>
      <c r="E178" s="20">
        <v>1</v>
      </c>
      <c r="F178" s="20">
        <v>2</v>
      </c>
      <c r="G178" s="20">
        <v>3</v>
      </c>
      <c r="H178" s="20"/>
    </row>
    <row r="179" spans="2:8" ht="18" customHeight="1">
      <c r="B179" s="2"/>
      <c r="C179" s="2" t="s">
        <v>106</v>
      </c>
      <c r="D179" s="2"/>
      <c r="E179" s="2"/>
      <c r="F179" s="2"/>
      <c r="G179" s="2"/>
      <c r="H179" s="2"/>
    </row>
    <row r="180" spans="2:8" ht="18">
      <c r="B180" s="2"/>
      <c r="C180" s="20"/>
      <c r="D180" s="20" t="s">
        <v>3</v>
      </c>
      <c r="E180" s="20" t="s">
        <v>91</v>
      </c>
      <c r="F180" s="20" t="s">
        <v>92</v>
      </c>
      <c r="G180" s="13" t="s">
        <v>7</v>
      </c>
      <c r="H180" s="20"/>
    </row>
    <row r="181" spans="2:8" ht="18">
      <c r="B181" s="2" t="s">
        <v>10</v>
      </c>
      <c r="C181" s="15"/>
      <c r="D181" s="20">
        <v>0</v>
      </c>
      <c r="E181" s="20">
        <v>1</v>
      </c>
      <c r="F181" s="20">
        <v>2</v>
      </c>
      <c r="G181" s="20">
        <v>3</v>
      </c>
      <c r="H181" s="20"/>
    </row>
    <row r="182" spans="2:8" ht="18" customHeight="1">
      <c r="B182" s="2"/>
      <c r="C182" s="2" t="s">
        <v>107</v>
      </c>
      <c r="D182" s="2"/>
      <c r="E182" s="2"/>
      <c r="F182" s="2"/>
      <c r="G182" s="2"/>
      <c r="H182" s="2"/>
    </row>
    <row r="183" spans="2:8" ht="18">
      <c r="B183" s="2"/>
      <c r="C183" s="20"/>
      <c r="D183" s="20" t="s">
        <v>3</v>
      </c>
      <c r="E183" s="20" t="s">
        <v>91</v>
      </c>
      <c r="F183" s="20" t="s">
        <v>92</v>
      </c>
      <c r="G183" s="13" t="s">
        <v>7</v>
      </c>
      <c r="H183" s="20"/>
    </row>
    <row r="184" spans="2:8" ht="18">
      <c r="B184" s="2" t="s">
        <v>10</v>
      </c>
      <c r="C184" s="15"/>
      <c r="D184" s="20">
        <v>0</v>
      </c>
      <c r="E184" s="20">
        <v>1</v>
      </c>
      <c r="F184" s="20">
        <v>2</v>
      </c>
      <c r="G184" s="20">
        <v>3</v>
      </c>
      <c r="H184" s="20"/>
    </row>
    <row r="185" spans="2:8" ht="18" customHeight="1">
      <c r="B185" s="2"/>
      <c r="C185" s="2" t="s">
        <v>108</v>
      </c>
      <c r="D185" s="2"/>
      <c r="E185" s="2"/>
      <c r="F185" s="2"/>
      <c r="G185" s="2"/>
      <c r="H185" s="2"/>
    </row>
    <row r="186" spans="2:8" ht="18">
      <c r="B186" s="2"/>
      <c r="C186" s="20"/>
      <c r="D186" s="20" t="s">
        <v>3</v>
      </c>
      <c r="E186" s="20" t="s">
        <v>91</v>
      </c>
      <c r="F186" s="20" t="s">
        <v>92</v>
      </c>
      <c r="G186" s="13" t="s">
        <v>7</v>
      </c>
      <c r="H186" s="20"/>
    </row>
    <row r="187" spans="2:8" ht="18">
      <c r="B187" s="2" t="s">
        <v>10</v>
      </c>
      <c r="C187" s="15"/>
      <c r="D187" s="20">
        <v>0</v>
      </c>
      <c r="E187" s="20">
        <v>1</v>
      </c>
      <c r="F187" s="20">
        <v>2</v>
      </c>
      <c r="G187" s="20">
        <v>3</v>
      </c>
      <c r="H187" s="20"/>
    </row>
    <row r="188" spans="2:8" ht="18" customHeight="1">
      <c r="B188" s="2"/>
      <c r="C188" s="2" t="s">
        <v>109</v>
      </c>
      <c r="D188" s="2"/>
      <c r="E188" s="2"/>
      <c r="F188" s="2"/>
      <c r="G188" s="2"/>
      <c r="H188" s="2"/>
    </row>
    <row r="189" spans="2:8" ht="18">
      <c r="B189" s="2"/>
      <c r="C189" s="20"/>
      <c r="D189" s="20" t="s">
        <v>3</v>
      </c>
      <c r="E189" s="20" t="s">
        <v>91</v>
      </c>
      <c r="F189" s="20" t="s">
        <v>92</v>
      </c>
      <c r="G189" s="13" t="s">
        <v>7</v>
      </c>
      <c r="H189" s="20"/>
    </row>
    <row r="190" spans="2:8" ht="18">
      <c r="B190" s="2" t="s">
        <v>10</v>
      </c>
      <c r="C190" s="15"/>
      <c r="D190" s="20">
        <v>0</v>
      </c>
      <c r="E190" s="20">
        <v>1</v>
      </c>
      <c r="F190" s="20">
        <v>2</v>
      </c>
      <c r="G190" s="20">
        <v>3</v>
      </c>
      <c r="H190" s="20"/>
    </row>
    <row r="191" spans="2:8" ht="18" customHeight="1">
      <c r="B191" s="2"/>
      <c r="C191" s="2" t="s">
        <v>110</v>
      </c>
      <c r="D191" s="2"/>
      <c r="E191" s="2"/>
      <c r="F191" s="2"/>
      <c r="G191" s="2"/>
      <c r="H191" s="2"/>
    </row>
    <row r="192" spans="2:8" ht="18">
      <c r="B192" s="2"/>
      <c r="C192" s="20"/>
      <c r="D192" s="20" t="s">
        <v>3</v>
      </c>
      <c r="E192" s="20" t="s">
        <v>91</v>
      </c>
      <c r="F192" s="20" t="s">
        <v>92</v>
      </c>
      <c r="G192" s="13" t="s">
        <v>7</v>
      </c>
      <c r="H192" s="20"/>
    </row>
    <row r="193" spans="2:21" ht="18">
      <c r="B193" s="2" t="s">
        <v>10</v>
      </c>
      <c r="C193" s="15"/>
      <c r="D193" s="20">
        <v>0</v>
      </c>
      <c r="E193" s="20">
        <v>1</v>
      </c>
      <c r="F193" s="20">
        <v>2</v>
      </c>
      <c r="G193" s="20">
        <v>3</v>
      </c>
      <c r="H193" s="20"/>
    </row>
    <row r="194" spans="2:21" ht="18" customHeight="1">
      <c r="B194" s="2"/>
      <c r="C194" s="2" t="s">
        <v>111</v>
      </c>
      <c r="D194" s="2"/>
      <c r="E194" s="2"/>
      <c r="F194" s="2"/>
      <c r="G194" s="2"/>
      <c r="H194" s="2"/>
    </row>
    <row r="195" spans="2:21" ht="18">
      <c r="B195" s="2"/>
      <c r="C195" s="20"/>
      <c r="D195" s="20" t="s">
        <v>3</v>
      </c>
      <c r="E195" s="20" t="s">
        <v>91</v>
      </c>
      <c r="F195" s="20" t="s">
        <v>92</v>
      </c>
      <c r="G195" s="13" t="s">
        <v>7</v>
      </c>
      <c r="H195" s="20"/>
    </row>
    <row r="196" spans="2:21" ht="18">
      <c r="B196" s="2" t="s">
        <v>10</v>
      </c>
      <c r="C196" s="15"/>
      <c r="D196" s="20">
        <v>0</v>
      </c>
      <c r="E196" s="20">
        <v>1</v>
      </c>
      <c r="F196" s="20">
        <v>2</v>
      </c>
      <c r="G196" s="20">
        <v>3</v>
      </c>
      <c r="H196" s="20"/>
    </row>
    <row r="197" spans="2:21" ht="18" customHeight="1">
      <c r="B197" s="2"/>
      <c r="C197" s="2" t="s">
        <v>112</v>
      </c>
      <c r="D197" s="2"/>
      <c r="E197" s="2"/>
      <c r="F197" s="2"/>
      <c r="G197" s="2"/>
      <c r="H197" s="2"/>
    </row>
    <row r="198" spans="2:21" ht="18">
      <c r="B198" s="2"/>
      <c r="C198" s="2"/>
      <c r="D198" s="20" t="s">
        <v>3</v>
      </c>
      <c r="E198" s="20" t="s">
        <v>91</v>
      </c>
      <c r="F198" s="20" t="s">
        <v>92</v>
      </c>
      <c r="G198" s="13" t="s">
        <v>7</v>
      </c>
      <c r="H198" s="2"/>
    </row>
    <row r="199" spans="2:21" ht="18">
      <c r="B199" s="2" t="s">
        <v>10</v>
      </c>
      <c r="C199" s="15"/>
      <c r="D199" s="20">
        <v>0</v>
      </c>
      <c r="E199" s="20">
        <v>1</v>
      </c>
      <c r="F199" s="20">
        <v>2</v>
      </c>
      <c r="G199" s="20">
        <v>3</v>
      </c>
      <c r="H199" s="2"/>
    </row>
    <row r="201" spans="2:21" ht="18">
      <c r="C201" s="2" t="s">
        <v>113</v>
      </c>
      <c r="D201" s="2"/>
      <c r="E201" s="12">
        <f>C145+C151+C166+C184+C187+C199+C175</f>
        <v>0</v>
      </c>
    </row>
    <row r="202" spans="2:21" ht="18">
      <c r="C202" s="2" t="s">
        <v>114</v>
      </c>
      <c r="D202" s="2"/>
      <c r="E202" s="12">
        <f>C142+C148+C157+C163+C181+C193+C196</f>
        <v>0</v>
      </c>
    </row>
    <row r="203" spans="2:21" ht="18">
      <c r="C203" s="2" t="s">
        <v>115</v>
      </c>
      <c r="D203" s="2"/>
      <c r="E203" s="12">
        <f>C139+C154+C160+C169+C172+C178+C190</f>
        <v>0</v>
      </c>
    </row>
    <row r="204" spans="2:21" ht="18">
      <c r="C204" s="2" t="s">
        <v>338</v>
      </c>
      <c r="J204" s="111" t="s">
        <v>289</v>
      </c>
    </row>
    <row r="206" spans="2:21" s="56" customFormat="1" ht="18">
      <c r="C206" s="56" t="s">
        <v>339</v>
      </c>
      <c r="E206" s="57"/>
      <c r="Q206" s="58"/>
      <c r="R206" s="58"/>
      <c r="S206" s="58"/>
      <c r="T206" s="58"/>
      <c r="U206" s="58"/>
    </row>
    <row r="208" spans="2:21" ht="18">
      <c r="B208" s="2"/>
      <c r="C208" s="2" t="s">
        <v>2</v>
      </c>
      <c r="D208" s="2"/>
      <c r="E208" s="2"/>
      <c r="F208" s="2"/>
      <c r="G208" s="2"/>
      <c r="H208" s="2"/>
      <c r="Q208" s="11"/>
      <c r="R208" s="11"/>
      <c r="S208" s="11"/>
      <c r="T208" s="11"/>
      <c r="U208" s="11"/>
    </row>
    <row r="209" spans="2:21" ht="18" customHeight="1">
      <c r="B209" s="2"/>
      <c r="C209" s="2" t="s">
        <v>121</v>
      </c>
      <c r="D209" s="2"/>
      <c r="E209" s="2"/>
      <c r="F209" s="2"/>
      <c r="G209" s="2"/>
      <c r="H209" s="2"/>
      <c r="Q209" s="11"/>
      <c r="R209" s="11"/>
      <c r="S209" s="11"/>
      <c r="T209" s="11"/>
      <c r="U209" s="11"/>
    </row>
    <row r="210" spans="2:21" ht="18">
      <c r="B210" s="2"/>
      <c r="C210" s="2" t="s">
        <v>122</v>
      </c>
      <c r="D210" s="2"/>
      <c r="E210" s="2"/>
      <c r="F210" s="2"/>
      <c r="G210" s="2"/>
      <c r="H210" s="2"/>
      <c r="Q210" s="11"/>
      <c r="R210" s="11"/>
      <c r="S210" s="11"/>
      <c r="T210" s="11"/>
      <c r="U210" s="11"/>
    </row>
    <row r="211" spans="2:21" ht="18">
      <c r="B211" s="2"/>
      <c r="C211" s="2" t="s">
        <v>14</v>
      </c>
      <c r="D211" s="2"/>
      <c r="E211" s="2"/>
      <c r="F211" s="2"/>
      <c r="G211" s="2"/>
      <c r="H211" s="2"/>
      <c r="Q211" s="11"/>
      <c r="R211" s="11"/>
      <c r="S211" s="11"/>
      <c r="T211" s="11"/>
      <c r="U211" s="11"/>
    </row>
    <row r="212" spans="2:21" ht="18">
      <c r="B212" s="2"/>
      <c r="C212" s="2"/>
      <c r="D212" s="2"/>
      <c r="E212" s="2"/>
      <c r="F212" s="2"/>
      <c r="G212" s="2"/>
      <c r="H212" s="2"/>
      <c r="Q212" s="11"/>
      <c r="R212" s="11"/>
      <c r="S212" s="11"/>
      <c r="T212" s="11"/>
      <c r="U212" s="11"/>
    </row>
    <row r="213" spans="2:21" ht="18">
      <c r="B213" s="2"/>
      <c r="C213" s="2" t="s">
        <v>150</v>
      </c>
      <c r="D213" s="2"/>
      <c r="E213" s="2"/>
      <c r="F213" s="2"/>
      <c r="G213" s="2"/>
      <c r="H213" s="2"/>
      <c r="Q213" s="11"/>
      <c r="R213" s="11"/>
      <c r="S213" s="11"/>
      <c r="T213" s="11"/>
      <c r="U213" s="11"/>
    </row>
    <row r="214" spans="2:21" ht="18" customHeight="1">
      <c r="B214" s="2"/>
      <c r="C214" s="2" t="s">
        <v>123</v>
      </c>
      <c r="D214" s="2"/>
      <c r="E214" s="2"/>
      <c r="F214" s="2"/>
      <c r="G214" s="2"/>
      <c r="H214" s="2"/>
      <c r="Q214" s="11"/>
      <c r="R214" s="11"/>
      <c r="S214" s="11"/>
      <c r="T214" s="11"/>
      <c r="U214" s="11"/>
    </row>
    <row r="215" spans="2:21" ht="18">
      <c r="B215" s="2"/>
      <c r="C215" s="2" t="s">
        <v>124</v>
      </c>
      <c r="D215" s="20"/>
      <c r="E215" s="20"/>
      <c r="F215" s="20"/>
      <c r="G215" s="13"/>
      <c r="H215" s="20"/>
      <c r="Q215" s="11"/>
      <c r="R215" s="11"/>
      <c r="S215" s="11"/>
      <c r="T215" s="11"/>
      <c r="U215" s="11"/>
    </row>
    <row r="216" spans="2:21" ht="18">
      <c r="B216" s="2"/>
      <c r="C216" s="10"/>
      <c r="D216" s="166" t="s">
        <v>125</v>
      </c>
      <c r="E216" s="166"/>
      <c r="F216" s="20" t="s">
        <v>91</v>
      </c>
      <c r="G216" s="166" t="s">
        <v>126</v>
      </c>
      <c r="H216" s="166"/>
      <c r="I216" s="166" t="s">
        <v>92</v>
      </c>
      <c r="J216" s="166"/>
      <c r="K216" s="166" t="s">
        <v>127</v>
      </c>
      <c r="L216" s="166"/>
      <c r="Q216" s="11"/>
      <c r="R216" s="11"/>
      <c r="S216" s="11"/>
      <c r="T216" s="11"/>
      <c r="U216" s="11"/>
    </row>
    <row r="217" spans="2:21" ht="18">
      <c r="B217" s="2" t="s">
        <v>8</v>
      </c>
      <c r="C217" s="15">
        <v>3</v>
      </c>
      <c r="D217" s="2">
        <v>1</v>
      </c>
      <c r="F217" s="20">
        <v>2</v>
      </c>
      <c r="G217" s="166">
        <v>3</v>
      </c>
      <c r="H217" s="166"/>
      <c r="I217" s="166">
        <v>4</v>
      </c>
      <c r="J217" s="166"/>
      <c r="K217" s="166">
        <v>5</v>
      </c>
      <c r="L217" s="166"/>
      <c r="M217" s="2"/>
      <c r="Q217" s="11"/>
      <c r="R217" s="11"/>
      <c r="S217" s="11"/>
      <c r="T217" s="11"/>
      <c r="U217" s="11"/>
    </row>
    <row r="218" spans="2:21" ht="18">
      <c r="B218" s="2"/>
      <c r="C218" s="2" t="s">
        <v>9</v>
      </c>
      <c r="D218" s="2"/>
      <c r="E218" s="2"/>
      <c r="F218" s="2"/>
      <c r="G218" s="2"/>
      <c r="H218" s="2"/>
      <c r="Q218" s="11"/>
      <c r="R218" s="11"/>
      <c r="S218" s="11"/>
      <c r="T218" s="11"/>
      <c r="U218" s="11"/>
    </row>
    <row r="219" spans="2:21" ht="18">
      <c r="B219" s="2"/>
      <c r="C219" s="2"/>
      <c r="D219" s="2"/>
      <c r="E219" s="2"/>
      <c r="F219" s="2"/>
      <c r="G219" s="2"/>
      <c r="H219" s="2"/>
      <c r="Q219" s="11"/>
      <c r="R219" s="11"/>
      <c r="S219" s="11"/>
      <c r="T219" s="11"/>
      <c r="U219" s="11"/>
    </row>
    <row r="220" spans="2:21" ht="18" customHeight="1">
      <c r="B220" s="2"/>
      <c r="C220" s="2" t="s">
        <v>149</v>
      </c>
      <c r="D220" s="2"/>
      <c r="E220" s="2"/>
      <c r="F220" s="2"/>
      <c r="G220" s="2"/>
      <c r="H220" s="2"/>
      <c r="Q220" s="11"/>
      <c r="R220" s="11"/>
      <c r="S220" s="11"/>
      <c r="T220" s="11"/>
      <c r="U220" s="11"/>
    </row>
    <row r="221" spans="2:21" ht="18">
      <c r="B221" s="2"/>
      <c r="C221" s="20" t="s">
        <v>124</v>
      </c>
      <c r="D221" s="20"/>
      <c r="E221" s="20"/>
      <c r="F221" s="20"/>
      <c r="G221" s="13"/>
      <c r="H221" s="20"/>
      <c r="I221" s="16"/>
      <c r="Q221" s="11"/>
      <c r="R221" s="11"/>
      <c r="S221" s="11"/>
      <c r="T221" s="11"/>
      <c r="U221" s="11"/>
    </row>
    <row r="222" spans="2:21" ht="18">
      <c r="B222" s="2"/>
      <c r="D222" s="166" t="s">
        <v>125</v>
      </c>
      <c r="E222" s="166"/>
      <c r="F222" s="20" t="s">
        <v>91</v>
      </c>
      <c r="G222" s="166" t="s">
        <v>126</v>
      </c>
      <c r="H222" s="166"/>
      <c r="I222" s="166" t="s">
        <v>92</v>
      </c>
      <c r="J222" s="166"/>
      <c r="K222" s="166" t="s">
        <v>127</v>
      </c>
      <c r="L222" s="166"/>
      <c r="Q222" s="11"/>
      <c r="R222" s="11"/>
      <c r="S222" s="11"/>
      <c r="T222" s="11"/>
      <c r="U222" s="11"/>
    </row>
    <row r="223" spans="2:21" ht="18" customHeight="1">
      <c r="B223" s="2" t="s">
        <v>10</v>
      </c>
      <c r="C223" s="18"/>
      <c r="D223" s="2">
        <v>1</v>
      </c>
      <c r="F223" s="20">
        <v>2</v>
      </c>
      <c r="G223" s="166">
        <v>3</v>
      </c>
      <c r="H223" s="166"/>
      <c r="I223" s="166">
        <v>4</v>
      </c>
      <c r="J223" s="166"/>
      <c r="K223" s="166">
        <v>5</v>
      </c>
      <c r="L223" s="166"/>
      <c r="Q223" s="11"/>
      <c r="R223" s="11"/>
      <c r="S223" s="11"/>
      <c r="T223" s="11"/>
      <c r="U223" s="11"/>
    </row>
    <row r="224" spans="2:21" ht="18">
      <c r="B224" s="2"/>
      <c r="C224" s="20" t="s">
        <v>128</v>
      </c>
      <c r="D224" s="20"/>
      <c r="E224" s="20"/>
      <c r="F224" s="20"/>
      <c r="G224" s="13"/>
      <c r="H224" s="20"/>
      <c r="Q224" s="11"/>
      <c r="R224" s="11"/>
      <c r="S224" s="11"/>
      <c r="T224" s="11"/>
      <c r="U224" s="11"/>
    </row>
    <row r="225" spans="2:21" ht="18">
      <c r="B225" s="2"/>
      <c r="D225" s="166" t="s">
        <v>125</v>
      </c>
      <c r="E225" s="166"/>
      <c r="F225" s="20" t="s">
        <v>91</v>
      </c>
      <c r="G225" s="166" t="s">
        <v>126</v>
      </c>
      <c r="H225" s="166"/>
      <c r="I225" s="166" t="s">
        <v>92</v>
      </c>
      <c r="J225" s="166"/>
      <c r="K225" s="166" t="s">
        <v>127</v>
      </c>
      <c r="L225" s="166"/>
      <c r="Q225" s="11"/>
      <c r="R225" s="11"/>
      <c r="S225" s="11"/>
      <c r="T225" s="11"/>
      <c r="U225" s="11"/>
    </row>
    <row r="226" spans="2:21" ht="18" customHeight="1">
      <c r="B226" s="2" t="s">
        <v>10</v>
      </c>
      <c r="C226" s="19"/>
      <c r="D226" s="2">
        <v>1</v>
      </c>
      <c r="F226" s="20">
        <v>2</v>
      </c>
      <c r="G226" s="166">
        <v>3</v>
      </c>
      <c r="H226" s="166"/>
      <c r="I226" s="166">
        <v>4</v>
      </c>
      <c r="J226" s="166"/>
      <c r="K226" s="166">
        <v>5</v>
      </c>
      <c r="L226" s="166"/>
      <c r="Q226" s="11"/>
      <c r="R226" s="11"/>
      <c r="S226" s="11"/>
      <c r="T226" s="11"/>
      <c r="U226" s="11"/>
    </row>
    <row r="227" spans="2:21" ht="18">
      <c r="B227" s="2"/>
      <c r="C227" s="20" t="s">
        <v>129</v>
      </c>
      <c r="D227" s="20"/>
      <c r="E227" s="20"/>
      <c r="F227" s="20"/>
      <c r="G227" s="13"/>
      <c r="H227" s="20"/>
      <c r="Q227" s="11"/>
      <c r="R227" s="11"/>
      <c r="S227" s="11"/>
      <c r="T227" s="11"/>
      <c r="U227" s="11"/>
    </row>
    <row r="228" spans="2:21" ht="18">
      <c r="B228" s="2"/>
      <c r="D228" s="166" t="s">
        <v>125</v>
      </c>
      <c r="E228" s="166"/>
      <c r="F228" s="20" t="s">
        <v>91</v>
      </c>
      <c r="G228" s="166" t="s">
        <v>126</v>
      </c>
      <c r="H228" s="166"/>
      <c r="I228" s="166" t="s">
        <v>92</v>
      </c>
      <c r="J228" s="166"/>
      <c r="K228" s="166" t="s">
        <v>127</v>
      </c>
      <c r="L228" s="166"/>
      <c r="Q228" s="11"/>
      <c r="R228" s="11"/>
      <c r="S228" s="11"/>
      <c r="T228" s="11"/>
      <c r="U228" s="11"/>
    </row>
    <row r="229" spans="2:21" ht="18" customHeight="1">
      <c r="B229" s="2" t="s">
        <v>10</v>
      </c>
      <c r="C229" s="19"/>
      <c r="D229" s="2">
        <v>1</v>
      </c>
      <c r="F229" s="20">
        <v>2</v>
      </c>
      <c r="G229" s="166">
        <v>3</v>
      </c>
      <c r="H229" s="166"/>
      <c r="I229" s="166">
        <v>4</v>
      </c>
      <c r="J229" s="166"/>
      <c r="K229" s="166">
        <v>5</v>
      </c>
      <c r="L229" s="166"/>
      <c r="Q229" s="11"/>
      <c r="R229" s="11"/>
      <c r="S229" s="11"/>
      <c r="T229" s="11"/>
      <c r="U229" s="11"/>
    </row>
    <row r="230" spans="2:21" ht="18">
      <c r="B230" s="2"/>
      <c r="C230" s="20" t="s">
        <v>130</v>
      </c>
      <c r="D230" s="20"/>
      <c r="E230" s="20"/>
      <c r="F230" s="20"/>
      <c r="G230" s="13"/>
      <c r="H230" s="20"/>
      <c r="Q230" s="11"/>
      <c r="R230" s="11"/>
      <c r="S230" s="11"/>
      <c r="T230" s="11"/>
      <c r="U230" s="11"/>
    </row>
    <row r="231" spans="2:21" ht="18">
      <c r="B231" s="2"/>
      <c r="D231" s="166" t="s">
        <v>125</v>
      </c>
      <c r="E231" s="166"/>
      <c r="F231" s="20" t="s">
        <v>91</v>
      </c>
      <c r="G231" s="166" t="s">
        <v>126</v>
      </c>
      <c r="H231" s="166"/>
      <c r="I231" s="166" t="s">
        <v>92</v>
      </c>
      <c r="J231" s="166"/>
      <c r="K231" s="166" t="s">
        <v>127</v>
      </c>
      <c r="L231" s="166"/>
      <c r="Q231" s="11"/>
      <c r="R231" s="11"/>
      <c r="S231" s="11"/>
      <c r="T231" s="11"/>
      <c r="U231" s="11"/>
    </row>
    <row r="232" spans="2:21" ht="18" customHeight="1">
      <c r="B232" s="2" t="s">
        <v>10</v>
      </c>
      <c r="C232" s="19"/>
      <c r="D232" s="2">
        <v>1</v>
      </c>
      <c r="F232" s="20">
        <v>2</v>
      </c>
      <c r="G232" s="166">
        <v>3</v>
      </c>
      <c r="H232" s="166"/>
      <c r="I232" s="166">
        <v>4</v>
      </c>
      <c r="J232" s="166"/>
      <c r="K232" s="166">
        <v>5</v>
      </c>
      <c r="L232" s="166"/>
      <c r="Q232" s="11"/>
      <c r="R232" s="11"/>
      <c r="S232" s="11"/>
      <c r="T232" s="11"/>
      <c r="U232" s="11"/>
    </row>
    <row r="233" spans="2:21" ht="18">
      <c r="B233" s="2"/>
      <c r="C233" s="17" t="s">
        <v>131</v>
      </c>
      <c r="D233" s="20"/>
      <c r="E233" s="20"/>
      <c r="F233" s="20"/>
      <c r="G233" s="13"/>
      <c r="H233" s="20"/>
      <c r="Q233" s="11"/>
      <c r="R233" s="11"/>
      <c r="S233" s="11"/>
      <c r="T233" s="11"/>
      <c r="U233" s="11"/>
    </row>
    <row r="234" spans="2:21" ht="18">
      <c r="B234" s="2"/>
      <c r="D234" s="166" t="s">
        <v>125</v>
      </c>
      <c r="E234" s="166"/>
      <c r="F234" s="20" t="s">
        <v>91</v>
      </c>
      <c r="G234" s="166" t="s">
        <v>126</v>
      </c>
      <c r="H234" s="166"/>
      <c r="I234" s="166" t="s">
        <v>92</v>
      </c>
      <c r="J234" s="166"/>
      <c r="K234" s="166" t="s">
        <v>127</v>
      </c>
      <c r="L234" s="166"/>
      <c r="Q234" s="11"/>
      <c r="R234" s="11"/>
      <c r="S234" s="11"/>
      <c r="T234" s="11"/>
      <c r="U234" s="11"/>
    </row>
    <row r="235" spans="2:21" ht="18" customHeight="1">
      <c r="B235" s="2" t="s">
        <v>10</v>
      </c>
      <c r="C235" s="19"/>
      <c r="D235" s="2">
        <v>1</v>
      </c>
      <c r="F235" s="20">
        <v>2</v>
      </c>
      <c r="G235" s="166">
        <v>3</v>
      </c>
      <c r="H235" s="166"/>
      <c r="I235" s="166">
        <v>4</v>
      </c>
      <c r="J235" s="166"/>
      <c r="K235" s="166">
        <v>5</v>
      </c>
      <c r="L235" s="166"/>
      <c r="Q235" s="11"/>
      <c r="R235" s="11"/>
      <c r="S235" s="11"/>
      <c r="T235" s="11"/>
      <c r="U235" s="11"/>
    </row>
    <row r="236" spans="2:21" ht="18">
      <c r="B236" s="2"/>
      <c r="C236" s="20" t="s">
        <v>132</v>
      </c>
      <c r="D236" s="20"/>
      <c r="E236" s="20"/>
      <c r="F236" s="20"/>
      <c r="G236" s="13"/>
      <c r="H236" s="20"/>
      <c r="Q236" s="11"/>
      <c r="R236" s="11"/>
      <c r="S236" s="11"/>
      <c r="T236" s="11"/>
      <c r="U236" s="11"/>
    </row>
    <row r="237" spans="2:21" ht="18">
      <c r="B237" s="2"/>
      <c r="D237" s="166" t="s">
        <v>125</v>
      </c>
      <c r="E237" s="166"/>
      <c r="F237" s="20" t="s">
        <v>91</v>
      </c>
      <c r="G237" s="166" t="s">
        <v>126</v>
      </c>
      <c r="H237" s="166"/>
      <c r="I237" s="166" t="s">
        <v>92</v>
      </c>
      <c r="J237" s="166"/>
      <c r="K237" s="166" t="s">
        <v>127</v>
      </c>
      <c r="L237" s="166"/>
      <c r="Q237" s="11"/>
      <c r="R237" s="11"/>
      <c r="S237" s="11"/>
      <c r="T237" s="11"/>
      <c r="U237" s="11"/>
    </row>
    <row r="238" spans="2:21" ht="18" customHeight="1">
      <c r="B238" s="2" t="s">
        <v>10</v>
      </c>
      <c r="C238" s="19"/>
      <c r="D238" s="2">
        <v>1</v>
      </c>
      <c r="F238" s="20">
        <v>2</v>
      </c>
      <c r="G238" s="166">
        <v>3</v>
      </c>
      <c r="H238" s="166"/>
      <c r="I238" s="166">
        <v>4</v>
      </c>
      <c r="J238" s="166"/>
      <c r="K238" s="166">
        <v>5</v>
      </c>
      <c r="L238" s="166"/>
      <c r="Q238" s="11"/>
      <c r="R238" s="11"/>
      <c r="S238" s="11"/>
      <c r="T238" s="11"/>
      <c r="U238" s="11"/>
    </row>
    <row r="239" spans="2:21" ht="18">
      <c r="B239" s="2"/>
      <c r="C239" s="20" t="s">
        <v>133</v>
      </c>
      <c r="D239" s="20"/>
      <c r="E239" s="20"/>
      <c r="F239" s="20"/>
      <c r="G239" s="13"/>
      <c r="H239" s="20"/>
      <c r="Q239" s="11"/>
      <c r="R239" s="11"/>
      <c r="S239" s="11"/>
      <c r="T239" s="11"/>
      <c r="U239" s="11"/>
    </row>
    <row r="240" spans="2:21" ht="18">
      <c r="B240" s="2"/>
      <c r="D240" s="166" t="s">
        <v>125</v>
      </c>
      <c r="E240" s="166"/>
      <c r="F240" s="20" t="s">
        <v>91</v>
      </c>
      <c r="G240" s="166" t="s">
        <v>126</v>
      </c>
      <c r="H240" s="166"/>
      <c r="I240" s="166" t="s">
        <v>92</v>
      </c>
      <c r="J240" s="166"/>
      <c r="K240" s="166" t="s">
        <v>127</v>
      </c>
      <c r="L240" s="166"/>
      <c r="Q240" s="11"/>
      <c r="R240" s="11"/>
      <c r="S240" s="11"/>
      <c r="T240" s="11"/>
      <c r="U240" s="11"/>
    </row>
    <row r="241" spans="2:21" ht="18" customHeight="1">
      <c r="B241" s="2" t="s">
        <v>10</v>
      </c>
      <c r="C241" s="19"/>
      <c r="D241" s="2">
        <v>1</v>
      </c>
      <c r="F241" s="20">
        <v>2</v>
      </c>
      <c r="G241" s="166">
        <v>3</v>
      </c>
      <c r="H241" s="166"/>
      <c r="I241" s="166">
        <v>4</v>
      </c>
      <c r="J241" s="166"/>
      <c r="K241" s="166">
        <v>5</v>
      </c>
      <c r="L241" s="166"/>
      <c r="Q241" s="11"/>
      <c r="R241" s="11"/>
      <c r="S241" s="11"/>
      <c r="T241" s="11"/>
      <c r="U241" s="11"/>
    </row>
    <row r="242" spans="2:21" ht="18">
      <c r="B242" s="2"/>
      <c r="C242" s="20" t="s">
        <v>134</v>
      </c>
      <c r="D242" s="20"/>
      <c r="E242" s="20"/>
      <c r="F242" s="20"/>
      <c r="G242" s="13"/>
      <c r="H242" s="20"/>
      <c r="Q242" s="11"/>
      <c r="R242" s="11"/>
      <c r="S242" s="11"/>
      <c r="T242" s="11"/>
      <c r="U242" s="11"/>
    </row>
    <row r="243" spans="2:21" ht="18">
      <c r="B243" s="2"/>
      <c r="D243" s="166" t="s">
        <v>125</v>
      </c>
      <c r="E243" s="166"/>
      <c r="F243" s="20" t="s">
        <v>91</v>
      </c>
      <c r="G243" s="166" t="s">
        <v>126</v>
      </c>
      <c r="H243" s="166"/>
      <c r="I243" s="166" t="s">
        <v>92</v>
      </c>
      <c r="J243" s="166"/>
      <c r="K243" s="166" t="s">
        <v>127</v>
      </c>
      <c r="L243" s="166"/>
      <c r="Q243" s="11"/>
      <c r="R243" s="11"/>
      <c r="S243" s="11"/>
      <c r="T243" s="11"/>
      <c r="U243" s="11"/>
    </row>
    <row r="244" spans="2:21" ht="18" customHeight="1">
      <c r="B244" s="2" t="s">
        <v>10</v>
      </c>
      <c r="C244" s="19"/>
      <c r="D244" s="2">
        <v>1</v>
      </c>
      <c r="F244" s="20">
        <v>2</v>
      </c>
      <c r="G244" s="166">
        <v>3</v>
      </c>
      <c r="H244" s="166"/>
      <c r="I244" s="166">
        <v>4</v>
      </c>
      <c r="J244" s="166"/>
      <c r="K244" s="166">
        <v>5</v>
      </c>
      <c r="L244" s="166"/>
      <c r="Q244" s="11"/>
      <c r="R244" s="11"/>
      <c r="S244" s="11"/>
      <c r="T244" s="11"/>
      <c r="U244" s="11"/>
    </row>
    <row r="245" spans="2:21" ht="18">
      <c r="B245" s="2"/>
      <c r="C245" s="20" t="s">
        <v>135</v>
      </c>
      <c r="D245" s="20"/>
      <c r="E245" s="20"/>
      <c r="F245" s="20"/>
      <c r="G245" s="13"/>
      <c r="H245" s="20"/>
      <c r="Q245" s="11"/>
      <c r="R245" s="11"/>
      <c r="S245" s="11"/>
      <c r="T245" s="11"/>
      <c r="U245" s="11"/>
    </row>
    <row r="246" spans="2:21" ht="18">
      <c r="B246" s="2"/>
      <c r="D246" s="166" t="s">
        <v>125</v>
      </c>
      <c r="E246" s="166"/>
      <c r="F246" s="20" t="s">
        <v>91</v>
      </c>
      <c r="G246" s="166" t="s">
        <v>126</v>
      </c>
      <c r="H246" s="166"/>
      <c r="I246" s="166" t="s">
        <v>92</v>
      </c>
      <c r="J246" s="166"/>
      <c r="K246" s="166" t="s">
        <v>127</v>
      </c>
      <c r="L246" s="166"/>
      <c r="Q246" s="11"/>
      <c r="R246" s="11"/>
      <c r="S246" s="11"/>
      <c r="T246" s="11"/>
      <c r="U246" s="11"/>
    </row>
    <row r="247" spans="2:21" ht="18" customHeight="1">
      <c r="B247" s="2" t="s">
        <v>10</v>
      </c>
      <c r="C247" s="19"/>
      <c r="D247" s="2">
        <v>1</v>
      </c>
      <c r="F247" s="20">
        <v>2</v>
      </c>
      <c r="G247" s="166">
        <v>3</v>
      </c>
      <c r="H247" s="166"/>
      <c r="I247" s="166">
        <v>4</v>
      </c>
      <c r="J247" s="166"/>
      <c r="K247" s="166">
        <v>5</v>
      </c>
      <c r="L247" s="166"/>
      <c r="Q247" s="11"/>
      <c r="R247" s="11"/>
      <c r="S247" s="11"/>
      <c r="T247" s="11"/>
      <c r="U247" s="11"/>
    </row>
    <row r="248" spans="2:21" ht="18">
      <c r="B248" s="2"/>
      <c r="C248" s="20" t="s">
        <v>136</v>
      </c>
      <c r="D248" s="20"/>
      <c r="E248" s="20"/>
      <c r="F248" s="20"/>
      <c r="G248" s="13"/>
      <c r="H248" s="20"/>
      <c r="Q248" s="11"/>
      <c r="R248" s="11"/>
      <c r="S248" s="11"/>
      <c r="T248" s="11"/>
      <c r="U248" s="11"/>
    </row>
    <row r="249" spans="2:21" ht="18">
      <c r="B249" s="2"/>
      <c r="D249" s="166" t="s">
        <v>125</v>
      </c>
      <c r="E249" s="166"/>
      <c r="F249" s="20" t="s">
        <v>91</v>
      </c>
      <c r="G249" s="166" t="s">
        <v>126</v>
      </c>
      <c r="H249" s="166"/>
      <c r="I249" s="166" t="s">
        <v>92</v>
      </c>
      <c r="J249" s="166"/>
      <c r="K249" s="166" t="s">
        <v>127</v>
      </c>
      <c r="L249" s="166"/>
      <c r="Q249" s="11"/>
      <c r="R249" s="11"/>
      <c r="S249" s="11"/>
      <c r="T249" s="11"/>
      <c r="U249" s="11"/>
    </row>
    <row r="250" spans="2:21" ht="18" customHeight="1">
      <c r="B250" s="2" t="s">
        <v>10</v>
      </c>
      <c r="C250" s="15"/>
      <c r="D250" s="2">
        <v>1</v>
      </c>
      <c r="F250" s="20">
        <v>2</v>
      </c>
      <c r="G250" s="166">
        <v>3</v>
      </c>
      <c r="H250" s="166"/>
      <c r="I250" s="166">
        <v>4</v>
      </c>
      <c r="J250" s="166"/>
      <c r="K250" s="166">
        <v>5</v>
      </c>
      <c r="L250" s="166"/>
      <c r="Q250" s="11"/>
      <c r="R250" s="11"/>
      <c r="S250" s="11"/>
      <c r="T250" s="11"/>
      <c r="U250" s="11"/>
    </row>
    <row r="251" spans="2:21" ht="18">
      <c r="B251" s="2"/>
      <c r="C251" s="20" t="s">
        <v>137</v>
      </c>
      <c r="D251" s="20"/>
      <c r="E251" s="20"/>
      <c r="F251" s="20"/>
      <c r="G251" s="13"/>
      <c r="H251" s="20"/>
    </row>
    <row r="252" spans="2:21" ht="18">
      <c r="B252" s="2"/>
      <c r="D252" s="166" t="s">
        <v>125</v>
      </c>
      <c r="E252" s="166"/>
      <c r="F252" s="20" t="s">
        <v>91</v>
      </c>
      <c r="G252" s="166" t="s">
        <v>126</v>
      </c>
      <c r="H252" s="166"/>
      <c r="I252" s="166" t="s">
        <v>92</v>
      </c>
      <c r="J252" s="166"/>
      <c r="K252" s="166" t="s">
        <v>127</v>
      </c>
      <c r="L252" s="166"/>
    </row>
    <row r="253" spans="2:21" ht="18" customHeight="1">
      <c r="B253" s="2" t="s">
        <v>10</v>
      </c>
      <c r="C253" s="15"/>
      <c r="D253" s="2">
        <v>1</v>
      </c>
      <c r="F253" s="20">
        <v>2</v>
      </c>
      <c r="G253" s="166">
        <v>3</v>
      </c>
      <c r="H253" s="166"/>
      <c r="I253" s="166">
        <v>4</v>
      </c>
      <c r="J253" s="166"/>
      <c r="K253" s="166">
        <v>5</v>
      </c>
      <c r="L253" s="166"/>
    </row>
    <row r="254" spans="2:21" ht="18">
      <c r="B254" s="2"/>
      <c r="C254" s="20" t="s">
        <v>138</v>
      </c>
      <c r="D254" s="20"/>
      <c r="E254" s="20"/>
      <c r="F254" s="20"/>
      <c r="G254" s="13"/>
      <c r="H254" s="20"/>
    </row>
    <row r="255" spans="2:21" ht="18">
      <c r="B255" s="2"/>
      <c r="D255" s="166" t="s">
        <v>125</v>
      </c>
      <c r="E255" s="166"/>
      <c r="F255" s="20" t="s">
        <v>91</v>
      </c>
      <c r="G255" s="166" t="s">
        <v>126</v>
      </c>
      <c r="H255" s="166"/>
      <c r="I255" s="166" t="s">
        <v>92</v>
      </c>
      <c r="J255" s="166"/>
      <c r="K255" s="166" t="s">
        <v>127</v>
      </c>
      <c r="L255" s="166"/>
    </row>
    <row r="256" spans="2:21" ht="18" customHeight="1">
      <c r="B256" s="2" t="s">
        <v>10</v>
      </c>
      <c r="C256" s="15"/>
      <c r="D256" s="2">
        <v>1</v>
      </c>
      <c r="F256" s="20">
        <v>2</v>
      </c>
      <c r="G256" s="166">
        <v>3</v>
      </c>
      <c r="H256" s="166"/>
      <c r="I256" s="166">
        <v>4</v>
      </c>
      <c r="J256" s="166"/>
      <c r="K256" s="166">
        <v>5</v>
      </c>
      <c r="L256" s="166"/>
    </row>
    <row r="257" spans="2:12" ht="18">
      <c r="B257" s="2"/>
      <c r="C257" s="20" t="s">
        <v>139</v>
      </c>
      <c r="D257" s="20"/>
      <c r="E257" s="20"/>
      <c r="F257" s="20"/>
      <c r="G257" s="13"/>
      <c r="H257" s="20"/>
    </row>
    <row r="258" spans="2:12" ht="18">
      <c r="B258" s="2"/>
      <c r="D258" s="166" t="s">
        <v>125</v>
      </c>
      <c r="E258" s="166"/>
      <c r="F258" s="20" t="s">
        <v>91</v>
      </c>
      <c r="G258" s="166" t="s">
        <v>126</v>
      </c>
      <c r="H258" s="166"/>
      <c r="I258" s="166" t="s">
        <v>92</v>
      </c>
      <c r="J258" s="166"/>
      <c r="K258" s="166" t="s">
        <v>127</v>
      </c>
      <c r="L258" s="166"/>
    </row>
    <row r="259" spans="2:12" ht="18" customHeight="1">
      <c r="B259" s="2" t="s">
        <v>10</v>
      </c>
      <c r="C259" s="15"/>
      <c r="D259" s="2">
        <v>1</v>
      </c>
      <c r="F259" s="20">
        <v>2</v>
      </c>
      <c r="G259" s="166">
        <v>3</v>
      </c>
      <c r="H259" s="166"/>
      <c r="I259" s="166">
        <v>4</v>
      </c>
      <c r="J259" s="166"/>
      <c r="K259" s="166">
        <v>5</v>
      </c>
      <c r="L259" s="166"/>
    </row>
    <row r="260" spans="2:12" ht="18">
      <c r="B260" s="2"/>
      <c r="C260" s="20" t="s">
        <v>140</v>
      </c>
      <c r="D260" s="20"/>
      <c r="E260" s="20"/>
      <c r="F260" s="20"/>
      <c r="G260" s="13"/>
      <c r="H260" s="20"/>
    </row>
    <row r="261" spans="2:12" ht="18">
      <c r="B261" s="2"/>
      <c r="D261" s="166" t="s">
        <v>125</v>
      </c>
      <c r="E261" s="166"/>
      <c r="F261" s="20" t="s">
        <v>91</v>
      </c>
      <c r="G261" s="166" t="s">
        <v>126</v>
      </c>
      <c r="H261" s="166"/>
      <c r="I261" s="166" t="s">
        <v>92</v>
      </c>
      <c r="J261" s="166"/>
      <c r="K261" s="166" t="s">
        <v>127</v>
      </c>
      <c r="L261" s="166"/>
    </row>
    <row r="262" spans="2:12" ht="18" customHeight="1">
      <c r="B262" s="2" t="s">
        <v>10</v>
      </c>
      <c r="C262" s="15"/>
      <c r="D262" s="2">
        <v>1</v>
      </c>
      <c r="F262" s="20">
        <v>2</v>
      </c>
      <c r="G262" s="166">
        <v>3</v>
      </c>
      <c r="H262" s="166"/>
      <c r="I262" s="166">
        <v>4</v>
      </c>
      <c r="J262" s="166"/>
      <c r="K262" s="166">
        <v>5</v>
      </c>
      <c r="L262" s="166"/>
    </row>
    <row r="263" spans="2:12" ht="18">
      <c r="B263" s="2"/>
      <c r="C263" s="20" t="s">
        <v>141</v>
      </c>
      <c r="D263" s="20"/>
      <c r="E263" s="20"/>
      <c r="F263" s="20"/>
      <c r="G263" s="13"/>
      <c r="H263" s="20"/>
    </row>
    <row r="264" spans="2:12" ht="18">
      <c r="B264" s="2"/>
      <c r="D264" s="166" t="s">
        <v>125</v>
      </c>
      <c r="E264" s="166"/>
      <c r="F264" s="20" t="s">
        <v>91</v>
      </c>
      <c r="G264" s="166" t="s">
        <v>126</v>
      </c>
      <c r="H264" s="166"/>
      <c r="I264" s="166" t="s">
        <v>92</v>
      </c>
      <c r="J264" s="166"/>
      <c r="K264" s="166" t="s">
        <v>127</v>
      </c>
      <c r="L264" s="166"/>
    </row>
    <row r="265" spans="2:12" ht="18" customHeight="1">
      <c r="B265" s="2" t="s">
        <v>10</v>
      </c>
      <c r="C265" s="15"/>
      <c r="D265" s="2">
        <v>1</v>
      </c>
      <c r="F265" s="20">
        <v>2</v>
      </c>
      <c r="G265" s="166">
        <v>3</v>
      </c>
      <c r="H265" s="166"/>
      <c r="I265" s="166">
        <v>4</v>
      </c>
      <c r="J265" s="166"/>
      <c r="K265" s="166">
        <v>5</v>
      </c>
      <c r="L265" s="166"/>
    </row>
    <row r="266" spans="2:12" ht="18">
      <c r="B266" s="2"/>
      <c r="C266" s="20" t="s">
        <v>142</v>
      </c>
      <c r="D266" s="20"/>
      <c r="E266" s="20"/>
      <c r="F266" s="20"/>
      <c r="G266" s="13"/>
      <c r="H266" s="20"/>
    </row>
    <row r="267" spans="2:12" ht="18">
      <c r="B267" s="2"/>
      <c r="D267" s="166" t="s">
        <v>125</v>
      </c>
      <c r="E267" s="166"/>
      <c r="F267" s="20" t="s">
        <v>91</v>
      </c>
      <c r="G267" s="166" t="s">
        <v>126</v>
      </c>
      <c r="H267" s="166"/>
      <c r="I267" s="166" t="s">
        <v>92</v>
      </c>
      <c r="J267" s="166"/>
      <c r="K267" s="166" t="s">
        <v>127</v>
      </c>
      <c r="L267" s="166"/>
    </row>
    <row r="268" spans="2:12" ht="18" customHeight="1">
      <c r="B268" s="2" t="s">
        <v>10</v>
      </c>
      <c r="C268" s="15"/>
      <c r="D268" s="2">
        <v>1</v>
      </c>
      <c r="F268" s="20">
        <v>2</v>
      </c>
      <c r="G268" s="166">
        <v>3</v>
      </c>
      <c r="H268" s="166"/>
      <c r="I268" s="166">
        <v>4</v>
      </c>
      <c r="J268" s="166"/>
      <c r="K268" s="166">
        <v>5</v>
      </c>
      <c r="L268" s="166"/>
    </row>
    <row r="269" spans="2:12" ht="18">
      <c r="B269" s="2"/>
      <c r="C269" s="20" t="s">
        <v>143</v>
      </c>
      <c r="D269" s="20"/>
      <c r="E269" s="20"/>
      <c r="F269" s="20"/>
      <c r="G269" s="13"/>
      <c r="H269" s="20"/>
    </row>
    <row r="270" spans="2:12" ht="18">
      <c r="B270" s="2"/>
      <c r="D270" s="166" t="s">
        <v>125</v>
      </c>
      <c r="E270" s="166"/>
      <c r="F270" s="20" t="s">
        <v>91</v>
      </c>
      <c r="G270" s="166" t="s">
        <v>126</v>
      </c>
      <c r="H270" s="166"/>
      <c r="I270" s="166" t="s">
        <v>92</v>
      </c>
      <c r="J270" s="166"/>
      <c r="K270" s="166" t="s">
        <v>127</v>
      </c>
      <c r="L270" s="166"/>
    </row>
    <row r="271" spans="2:12" ht="18" customHeight="1">
      <c r="B271" s="2" t="s">
        <v>10</v>
      </c>
      <c r="C271" s="15"/>
      <c r="D271" s="2">
        <v>1</v>
      </c>
      <c r="F271" s="20">
        <v>2</v>
      </c>
      <c r="G271" s="166">
        <v>3</v>
      </c>
      <c r="H271" s="166"/>
      <c r="I271" s="166">
        <v>4</v>
      </c>
      <c r="J271" s="166"/>
      <c r="K271" s="166">
        <v>5</v>
      </c>
      <c r="L271" s="166"/>
    </row>
    <row r="272" spans="2:12" ht="18">
      <c r="B272" s="2"/>
      <c r="C272" s="20" t="s">
        <v>144</v>
      </c>
      <c r="D272" s="20"/>
      <c r="E272" s="20"/>
      <c r="F272" s="20"/>
      <c r="G272" s="13"/>
      <c r="H272" s="20"/>
    </row>
    <row r="273" spans="2:21" ht="18">
      <c r="B273" s="2"/>
      <c r="D273" s="166" t="s">
        <v>125</v>
      </c>
      <c r="E273" s="166"/>
      <c r="F273" s="20" t="s">
        <v>91</v>
      </c>
      <c r="G273" s="166" t="s">
        <v>126</v>
      </c>
      <c r="H273" s="166"/>
      <c r="I273" s="166" t="s">
        <v>92</v>
      </c>
      <c r="J273" s="166"/>
      <c r="K273" s="166" t="s">
        <v>127</v>
      </c>
      <c r="L273" s="166"/>
    </row>
    <row r="274" spans="2:21" ht="18" customHeight="1">
      <c r="B274" s="2" t="s">
        <v>10</v>
      </c>
      <c r="C274" s="15"/>
      <c r="D274" s="2">
        <v>1</v>
      </c>
      <c r="F274" s="20">
        <v>2</v>
      </c>
      <c r="G274" s="166">
        <v>3</v>
      </c>
      <c r="H274" s="166"/>
      <c r="I274" s="166">
        <v>4</v>
      </c>
      <c r="J274" s="166"/>
      <c r="K274" s="166">
        <v>5</v>
      </c>
      <c r="L274" s="166"/>
    </row>
    <row r="275" spans="2:21" ht="18">
      <c r="B275" s="2"/>
      <c r="C275" s="20" t="s">
        <v>145</v>
      </c>
      <c r="D275" s="20"/>
      <c r="E275" s="20"/>
      <c r="F275" s="20"/>
      <c r="G275" s="13"/>
      <c r="H275" s="20"/>
    </row>
    <row r="276" spans="2:21" ht="18">
      <c r="B276" s="2"/>
      <c r="D276" s="166" t="s">
        <v>125</v>
      </c>
      <c r="E276" s="166"/>
      <c r="F276" s="20" t="s">
        <v>91</v>
      </c>
      <c r="G276" s="166" t="s">
        <v>126</v>
      </c>
      <c r="H276" s="166"/>
      <c r="I276" s="166" t="s">
        <v>92</v>
      </c>
      <c r="J276" s="166"/>
      <c r="K276" s="166" t="s">
        <v>127</v>
      </c>
      <c r="L276" s="166"/>
    </row>
    <row r="277" spans="2:21" ht="18" customHeight="1">
      <c r="B277" s="2" t="s">
        <v>10</v>
      </c>
      <c r="C277" s="15"/>
      <c r="D277" s="2">
        <v>1</v>
      </c>
      <c r="F277" s="20">
        <v>2</v>
      </c>
      <c r="G277" s="166">
        <v>3</v>
      </c>
      <c r="H277" s="166"/>
      <c r="I277" s="166">
        <v>4</v>
      </c>
      <c r="J277" s="166"/>
      <c r="K277" s="166">
        <v>5</v>
      </c>
      <c r="L277" s="166"/>
    </row>
    <row r="278" spans="2:21" ht="18">
      <c r="B278" s="2"/>
      <c r="C278" s="20" t="s">
        <v>146</v>
      </c>
      <c r="D278" s="20"/>
      <c r="E278" s="20"/>
      <c r="F278" s="20"/>
      <c r="G278" s="13"/>
      <c r="H278" s="20"/>
    </row>
    <row r="279" spans="2:21" ht="18">
      <c r="B279" s="2"/>
      <c r="D279" s="166" t="s">
        <v>125</v>
      </c>
      <c r="E279" s="166"/>
      <c r="F279" s="20" t="s">
        <v>91</v>
      </c>
      <c r="G279" s="166" t="s">
        <v>126</v>
      </c>
      <c r="H279" s="166"/>
      <c r="I279" s="166" t="s">
        <v>92</v>
      </c>
      <c r="J279" s="166"/>
      <c r="K279" s="166" t="s">
        <v>127</v>
      </c>
      <c r="L279" s="166"/>
    </row>
    <row r="280" spans="2:21" ht="18" customHeight="1">
      <c r="B280" s="2" t="s">
        <v>10</v>
      </c>
      <c r="C280" s="15"/>
      <c r="D280" s="2">
        <v>1</v>
      </c>
      <c r="F280" s="20">
        <v>2</v>
      </c>
      <c r="G280" s="166">
        <v>3</v>
      </c>
      <c r="H280" s="166"/>
      <c r="I280" s="166">
        <v>4</v>
      </c>
      <c r="J280" s="166"/>
      <c r="K280" s="166">
        <v>5</v>
      </c>
      <c r="L280" s="166"/>
    </row>
    <row r="281" spans="2:21" ht="18">
      <c r="B281" s="2"/>
      <c r="C281" s="2"/>
      <c r="D281" s="20"/>
      <c r="E281" s="20"/>
      <c r="F281" s="20"/>
      <c r="G281" s="13"/>
      <c r="H281" s="2"/>
    </row>
    <row r="282" spans="2:21" ht="18">
      <c r="B282" s="2"/>
      <c r="C282" s="5" t="s">
        <v>147</v>
      </c>
      <c r="D282" s="20"/>
      <c r="F282" s="8">
        <f>C223+C229+C235+C247+C250+C256+C262+C268+C271+C277</f>
        <v>0</v>
      </c>
      <c r="G282" s="20"/>
      <c r="H282" s="2"/>
    </row>
    <row r="283" spans="2:21" ht="18">
      <c r="C283" s="5" t="s">
        <v>148</v>
      </c>
      <c r="F283" s="8">
        <f>C226+C232+C238+C241+C244+C253+C259+C265+C274+C280</f>
        <v>0</v>
      </c>
    </row>
    <row r="284" spans="2:21" ht="18">
      <c r="C284" s="2" t="s">
        <v>338</v>
      </c>
      <c r="J284" s="111" t="s">
        <v>289</v>
      </c>
    </row>
    <row r="286" spans="2:21" s="56" customFormat="1" ht="18">
      <c r="C286" s="56" t="s">
        <v>341</v>
      </c>
      <c r="E286" s="57"/>
      <c r="Q286" s="58"/>
      <c r="R286" s="58"/>
      <c r="S286" s="58"/>
      <c r="T286" s="58"/>
      <c r="U286" s="58"/>
    </row>
    <row r="288" spans="2:21" ht="18">
      <c r="B288" s="2"/>
      <c r="C288" s="2" t="s">
        <v>2</v>
      </c>
      <c r="D288" s="2"/>
      <c r="E288" s="2"/>
      <c r="F288" s="2"/>
      <c r="G288" s="2"/>
      <c r="H288" s="2"/>
      <c r="Q288" s="11"/>
      <c r="R288" s="11"/>
      <c r="S288" s="11"/>
      <c r="T288" s="11"/>
      <c r="U288" s="11"/>
    </row>
    <row r="289" spans="2:21" ht="18">
      <c r="B289" s="2"/>
      <c r="C289" s="2" t="s">
        <v>155</v>
      </c>
      <c r="D289" s="2"/>
      <c r="E289" s="2"/>
      <c r="F289" s="2"/>
      <c r="G289" s="2"/>
      <c r="H289" s="2"/>
      <c r="Q289" s="11"/>
      <c r="R289" s="11"/>
      <c r="S289" s="11"/>
      <c r="T289" s="11"/>
      <c r="U289" s="11"/>
    </row>
    <row r="290" spans="2:21" ht="18">
      <c r="B290" s="2"/>
      <c r="C290" s="2" t="s">
        <v>59</v>
      </c>
      <c r="D290" s="2"/>
      <c r="E290" s="2"/>
      <c r="F290" s="2"/>
      <c r="G290" s="2"/>
      <c r="H290" s="2"/>
      <c r="Q290" s="11"/>
      <c r="R290" s="11"/>
      <c r="S290" s="11"/>
      <c r="T290" s="11"/>
      <c r="U290" s="11"/>
    </row>
    <row r="291" spans="2:21" ht="18">
      <c r="B291" s="2"/>
      <c r="C291" s="2" t="s">
        <v>14</v>
      </c>
      <c r="D291" s="2"/>
      <c r="E291" s="2"/>
      <c r="F291" s="2"/>
      <c r="G291" s="2"/>
      <c r="H291" s="2"/>
      <c r="Q291" s="11"/>
      <c r="R291" s="11"/>
      <c r="S291" s="11"/>
      <c r="T291" s="11"/>
      <c r="U291" s="11"/>
    </row>
    <row r="292" spans="2:21" ht="18">
      <c r="B292" s="2"/>
      <c r="C292" s="2"/>
      <c r="D292" s="2"/>
      <c r="E292" s="2"/>
      <c r="F292" s="2"/>
      <c r="G292" s="2"/>
      <c r="H292" s="2"/>
      <c r="Q292" s="11"/>
      <c r="R292" s="11"/>
      <c r="S292" s="11"/>
      <c r="T292" s="11"/>
      <c r="U292" s="11"/>
    </row>
    <row r="293" spans="2:21" ht="18">
      <c r="B293" s="2"/>
      <c r="C293" s="2" t="s">
        <v>161</v>
      </c>
      <c r="D293" s="2"/>
      <c r="E293" s="2"/>
      <c r="F293" s="2"/>
      <c r="G293" s="2"/>
      <c r="H293" s="2"/>
      <c r="Q293" s="11"/>
      <c r="R293" s="11"/>
      <c r="S293" s="11"/>
      <c r="T293" s="11"/>
      <c r="U293" s="11"/>
    </row>
    <row r="294" spans="2:21" ht="18" customHeight="1">
      <c r="B294" s="2"/>
      <c r="C294" s="2" t="s">
        <v>156</v>
      </c>
      <c r="D294" s="2"/>
      <c r="E294" s="2"/>
      <c r="F294" s="2"/>
      <c r="G294" s="2"/>
      <c r="H294" s="2"/>
      <c r="Q294" s="11"/>
      <c r="R294" s="11"/>
      <c r="S294" s="11"/>
      <c r="T294" s="11"/>
      <c r="U294" s="11"/>
    </row>
    <row r="295" spans="2:21" ht="18">
      <c r="B295" s="2"/>
      <c r="C295" s="2"/>
      <c r="D295" s="166" t="s">
        <v>157</v>
      </c>
      <c r="E295" s="166"/>
      <c r="F295" s="166"/>
      <c r="G295" s="166" t="s">
        <v>158</v>
      </c>
      <c r="H295" s="166"/>
      <c r="I295" s="166" t="s">
        <v>159</v>
      </c>
      <c r="J295" s="166"/>
      <c r="K295" s="166"/>
      <c r="L295" s="166" t="s">
        <v>160</v>
      </c>
      <c r="M295" s="166"/>
      <c r="N295" s="2"/>
      <c r="R295" s="11"/>
      <c r="S295" s="11"/>
      <c r="T295" s="11"/>
      <c r="U295" s="11"/>
    </row>
    <row r="296" spans="2:21" ht="18">
      <c r="B296" s="2" t="s">
        <v>10</v>
      </c>
      <c r="C296" s="15">
        <v>3</v>
      </c>
      <c r="D296" s="166">
        <v>1</v>
      </c>
      <c r="E296" s="166"/>
      <c r="F296" s="166"/>
      <c r="G296" s="166">
        <v>2</v>
      </c>
      <c r="H296" s="166"/>
      <c r="I296" s="166">
        <v>3</v>
      </c>
      <c r="J296" s="166"/>
      <c r="K296" s="166"/>
      <c r="L296" s="166">
        <v>4</v>
      </c>
      <c r="M296" s="166"/>
      <c r="N296" s="20"/>
      <c r="R296" s="11"/>
      <c r="S296" s="11"/>
      <c r="T296" s="11"/>
      <c r="U296" s="11"/>
    </row>
    <row r="297" spans="2:21" ht="18">
      <c r="B297" s="2"/>
      <c r="C297" s="13" t="s">
        <v>172</v>
      </c>
      <c r="D297" s="20"/>
      <c r="E297" s="20"/>
      <c r="F297" s="20"/>
      <c r="G297" s="20"/>
      <c r="H297" s="20"/>
      <c r="I297" s="20"/>
      <c r="J297" s="20"/>
      <c r="K297" s="20"/>
      <c r="L297" s="20"/>
      <c r="M297" s="20"/>
      <c r="N297" s="20"/>
      <c r="R297" s="11"/>
      <c r="S297" s="11"/>
      <c r="T297" s="11"/>
      <c r="U297" s="11"/>
    </row>
    <row r="298" spans="2:21" ht="18">
      <c r="B298" s="2"/>
      <c r="C298" s="2"/>
      <c r="D298" s="2"/>
      <c r="E298" s="2"/>
      <c r="F298" s="2"/>
      <c r="G298" s="2"/>
      <c r="H298" s="2"/>
      <c r="Q298" s="11"/>
      <c r="R298" s="11"/>
      <c r="S298" s="11"/>
      <c r="T298" s="11"/>
      <c r="U298" s="11"/>
    </row>
    <row r="299" spans="2:21" ht="18">
      <c r="B299" s="2"/>
      <c r="C299" s="2" t="s">
        <v>9</v>
      </c>
      <c r="D299" s="2"/>
      <c r="E299" s="2"/>
      <c r="F299" s="2"/>
      <c r="G299" s="2"/>
      <c r="H299" s="2"/>
      <c r="Q299" s="11"/>
      <c r="R299" s="11"/>
      <c r="S299" s="11"/>
      <c r="T299" s="11"/>
      <c r="U299" s="11"/>
    </row>
    <row r="300" spans="2:21" ht="18">
      <c r="B300" s="2"/>
      <c r="C300" s="2"/>
      <c r="D300" s="2"/>
      <c r="E300" s="2"/>
      <c r="F300" s="2"/>
      <c r="G300" s="2"/>
      <c r="H300" s="2"/>
      <c r="Q300" s="11"/>
      <c r="R300" s="11"/>
      <c r="S300" s="11"/>
      <c r="T300" s="11"/>
      <c r="U300" s="11"/>
    </row>
    <row r="301" spans="2:21" ht="18" customHeight="1">
      <c r="B301" s="2"/>
      <c r="C301" s="2" t="s">
        <v>156</v>
      </c>
      <c r="D301" s="2"/>
      <c r="E301" s="2"/>
      <c r="F301" s="2"/>
      <c r="G301" s="2"/>
      <c r="H301" s="2"/>
      <c r="Q301" s="11"/>
      <c r="R301" s="11"/>
      <c r="S301" s="11"/>
      <c r="T301" s="11"/>
      <c r="U301" s="11"/>
    </row>
    <row r="302" spans="2:21" ht="18">
      <c r="B302" s="2"/>
      <c r="C302" s="20"/>
      <c r="D302" s="166" t="s">
        <v>157</v>
      </c>
      <c r="E302" s="166"/>
      <c r="F302" s="166"/>
      <c r="G302" s="166" t="s">
        <v>158</v>
      </c>
      <c r="H302" s="166"/>
      <c r="I302" s="166" t="s">
        <v>159</v>
      </c>
      <c r="J302" s="166"/>
      <c r="K302" s="166"/>
      <c r="L302" s="166" t="s">
        <v>160</v>
      </c>
      <c r="M302" s="166"/>
      <c r="Q302" s="11"/>
      <c r="R302" s="11"/>
      <c r="S302" s="11"/>
      <c r="T302" s="11"/>
      <c r="U302" s="11"/>
    </row>
    <row r="303" spans="2:21" ht="18">
      <c r="B303" s="2" t="s">
        <v>10</v>
      </c>
      <c r="C303" s="18"/>
      <c r="D303" s="166">
        <v>1</v>
      </c>
      <c r="E303" s="166"/>
      <c r="F303" s="166"/>
      <c r="G303" s="166">
        <v>2</v>
      </c>
      <c r="H303" s="166"/>
      <c r="I303" s="166">
        <v>3</v>
      </c>
      <c r="J303" s="166"/>
      <c r="K303" s="166"/>
      <c r="L303" s="166">
        <v>4</v>
      </c>
      <c r="M303" s="166"/>
      <c r="Q303" s="11"/>
      <c r="R303" s="11"/>
      <c r="S303" s="11"/>
      <c r="T303" s="11"/>
      <c r="U303" s="11"/>
    </row>
    <row r="304" spans="2:21" ht="18" customHeight="1">
      <c r="B304" s="2"/>
      <c r="C304" s="2" t="s">
        <v>162</v>
      </c>
      <c r="D304" s="2"/>
      <c r="E304" s="2"/>
      <c r="F304" s="2"/>
      <c r="G304" s="2"/>
      <c r="H304" s="2"/>
      <c r="Q304" s="11"/>
      <c r="R304" s="11"/>
      <c r="S304" s="11"/>
      <c r="T304" s="11"/>
      <c r="U304" s="11"/>
    </row>
    <row r="305" spans="2:21" ht="18">
      <c r="B305" s="2"/>
      <c r="C305" s="20"/>
      <c r="D305" s="166" t="s">
        <v>157</v>
      </c>
      <c r="E305" s="166"/>
      <c r="F305" s="166"/>
      <c r="G305" s="166" t="s">
        <v>158</v>
      </c>
      <c r="H305" s="166"/>
      <c r="I305" s="166" t="s">
        <v>159</v>
      </c>
      <c r="J305" s="166"/>
      <c r="K305" s="166"/>
      <c r="L305" s="166" t="s">
        <v>160</v>
      </c>
      <c r="M305" s="166"/>
      <c r="Q305" s="11"/>
      <c r="R305" s="11"/>
      <c r="S305" s="11"/>
      <c r="T305" s="11"/>
      <c r="U305" s="11"/>
    </row>
    <row r="306" spans="2:21" ht="18">
      <c r="B306" s="2" t="s">
        <v>10</v>
      </c>
      <c r="C306" s="19"/>
      <c r="D306" s="166">
        <v>1</v>
      </c>
      <c r="E306" s="166"/>
      <c r="F306" s="166"/>
      <c r="G306" s="166">
        <v>2</v>
      </c>
      <c r="H306" s="166"/>
      <c r="I306" s="166">
        <v>3</v>
      </c>
      <c r="J306" s="166"/>
      <c r="K306" s="166"/>
      <c r="L306" s="166">
        <v>4</v>
      </c>
      <c r="M306" s="166"/>
      <c r="Q306" s="11"/>
      <c r="R306" s="11"/>
      <c r="S306" s="11"/>
      <c r="T306" s="11"/>
      <c r="U306" s="11"/>
    </row>
    <row r="307" spans="2:21" ht="18" customHeight="1">
      <c r="B307" s="2"/>
      <c r="C307" s="2" t="s">
        <v>163</v>
      </c>
      <c r="D307" s="2"/>
      <c r="E307" s="2"/>
      <c r="F307" s="2"/>
      <c r="G307" s="2"/>
      <c r="H307" s="2"/>
      <c r="Q307" s="11"/>
      <c r="R307" s="11"/>
      <c r="S307" s="11"/>
      <c r="T307" s="11"/>
      <c r="U307" s="11"/>
    </row>
    <row r="308" spans="2:21" ht="18">
      <c r="B308" s="2"/>
      <c r="C308" s="20"/>
      <c r="D308" s="166" t="s">
        <v>157</v>
      </c>
      <c r="E308" s="166"/>
      <c r="F308" s="166"/>
      <c r="G308" s="166" t="s">
        <v>158</v>
      </c>
      <c r="H308" s="166"/>
      <c r="I308" s="166" t="s">
        <v>159</v>
      </c>
      <c r="J308" s="166"/>
      <c r="K308" s="166"/>
      <c r="L308" s="166" t="s">
        <v>160</v>
      </c>
      <c r="M308" s="166"/>
      <c r="Q308" s="11"/>
      <c r="R308" s="11"/>
      <c r="S308" s="11"/>
      <c r="T308" s="11"/>
      <c r="U308" s="11"/>
    </row>
    <row r="309" spans="2:21" ht="18">
      <c r="B309" s="2" t="s">
        <v>10</v>
      </c>
      <c r="C309" s="19"/>
      <c r="D309" s="166">
        <v>4</v>
      </c>
      <c r="E309" s="166"/>
      <c r="F309" s="166"/>
      <c r="G309" s="166">
        <v>3</v>
      </c>
      <c r="H309" s="166"/>
      <c r="I309" s="166">
        <v>2</v>
      </c>
      <c r="J309" s="166"/>
      <c r="K309" s="166"/>
      <c r="L309" s="166">
        <v>1</v>
      </c>
      <c r="M309" s="166"/>
      <c r="Q309" s="11"/>
      <c r="R309" s="11"/>
      <c r="S309" s="11"/>
      <c r="T309" s="11"/>
      <c r="U309" s="11"/>
    </row>
    <row r="310" spans="2:21" ht="18" customHeight="1">
      <c r="B310" s="2"/>
      <c r="C310" s="2" t="s">
        <v>164</v>
      </c>
      <c r="D310" s="2"/>
      <c r="E310" s="2"/>
      <c r="F310" s="2"/>
      <c r="G310" s="2"/>
      <c r="H310" s="2"/>
      <c r="Q310" s="11"/>
      <c r="R310" s="11"/>
      <c r="S310" s="11"/>
      <c r="T310" s="11"/>
      <c r="U310" s="11"/>
    </row>
    <row r="311" spans="2:21" ht="18">
      <c r="B311" s="2"/>
      <c r="C311" s="20"/>
      <c r="D311" s="166" t="s">
        <v>157</v>
      </c>
      <c r="E311" s="166"/>
      <c r="F311" s="166"/>
      <c r="G311" s="166" t="s">
        <v>158</v>
      </c>
      <c r="H311" s="166"/>
      <c r="I311" s="166" t="s">
        <v>159</v>
      </c>
      <c r="J311" s="166"/>
      <c r="K311" s="166"/>
      <c r="L311" s="166" t="s">
        <v>160</v>
      </c>
      <c r="M311" s="166"/>
      <c r="Q311" s="11"/>
      <c r="R311" s="11"/>
      <c r="S311" s="11"/>
      <c r="T311" s="11"/>
      <c r="U311" s="11"/>
    </row>
    <row r="312" spans="2:21" ht="18">
      <c r="B312" s="2" t="s">
        <v>10</v>
      </c>
      <c r="C312" s="19"/>
      <c r="D312" s="166">
        <v>1</v>
      </c>
      <c r="E312" s="166"/>
      <c r="F312" s="166"/>
      <c r="G312" s="166">
        <v>2</v>
      </c>
      <c r="H312" s="166"/>
      <c r="I312" s="166">
        <v>3</v>
      </c>
      <c r="J312" s="166"/>
      <c r="K312" s="166"/>
      <c r="L312" s="166">
        <v>4</v>
      </c>
      <c r="M312" s="166"/>
      <c r="Q312" s="11"/>
      <c r="R312" s="11"/>
      <c r="S312" s="11"/>
      <c r="T312" s="11"/>
      <c r="U312" s="11"/>
    </row>
    <row r="313" spans="2:21" ht="18" customHeight="1">
      <c r="B313" s="2"/>
      <c r="C313" s="5" t="s">
        <v>165</v>
      </c>
      <c r="D313" s="2"/>
      <c r="E313" s="2"/>
      <c r="F313" s="2"/>
      <c r="G313" s="2"/>
      <c r="H313" s="2"/>
      <c r="Q313" s="11"/>
      <c r="R313" s="11"/>
      <c r="S313" s="11"/>
      <c r="T313" s="11"/>
      <c r="U313" s="11"/>
    </row>
    <row r="314" spans="2:21" ht="18">
      <c r="B314" s="2"/>
      <c r="C314" s="17"/>
      <c r="D314" s="166" t="s">
        <v>157</v>
      </c>
      <c r="E314" s="166"/>
      <c r="F314" s="166"/>
      <c r="G314" s="166" t="s">
        <v>158</v>
      </c>
      <c r="H314" s="166"/>
      <c r="I314" s="166" t="s">
        <v>159</v>
      </c>
      <c r="J314" s="166"/>
      <c r="K314" s="166"/>
      <c r="L314" s="166" t="s">
        <v>160</v>
      </c>
      <c r="M314" s="166"/>
      <c r="Q314" s="11"/>
      <c r="R314" s="11"/>
      <c r="S314" s="11"/>
      <c r="T314" s="11"/>
      <c r="U314" s="11"/>
    </row>
    <row r="315" spans="2:21" ht="18">
      <c r="B315" s="2" t="s">
        <v>10</v>
      </c>
      <c r="C315" s="19"/>
      <c r="D315" s="166">
        <v>4</v>
      </c>
      <c r="E315" s="166"/>
      <c r="F315" s="166"/>
      <c r="G315" s="166">
        <v>3</v>
      </c>
      <c r="H315" s="166"/>
      <c r="I315" s="166">
        <v>2</v>
      </c>
      <c r="J315" s="166"/>
      <c r="K315" s="166"/>
      <c r="L315" s="166">
        <v>1</v>
      </c>
      <c r="M315" s="166"/>
      <c r="Q315" s="11"/>
      <c r="R315" s="11"/>
      <c r="S315" s="11"/>
      <c r="T315" s="11"/>
      <c r="U315" s="11"/>
    </row>
    <row r="316" spans="2:21" ht="18" customHeight="1">
      <c r="B316" s="2"/>
      <c r="C316" s="2" t="s">
        <v>166</v>
      </c>
      <c r="D316" s="2"/>
      <c r="E316" s="2"/>
      <c r="F316" s="2"/>
      <c r="G316" s="2"/>
      <c r="H316" s="2"/>
      <c r="Q316" s="11"/>
      <c r="R316" s="11"/>
      <c r="S316" s="11"/>
      <c r="T316" s="11"/>
      <c r="U316" s="11"/>
    </row>
    <row r="317" spans="2:21" ht="18">
      <c r="B317" s="2"/>
      <c r="C317" s="20"/>
      <c r="D317" s="166" t="s">
        <v>157</v>
      </c>
      <c r="E317" s="166"/>
      <c r="F317" s="166"/>
      <c r="G317" s="166" t="s">
        <v>158</v>
      </c>
      <c r="H317" s="166"/>
      <c r="I317" s="166" t="s">
        <v>159</v>
      </c>
      <c r="J317" s="166"/>
      <c r="K317" s="166"/>
      <c r="L317" s="166" t="s">
        <v>160</v>
      </c>
      <c r="M317" s="166"/>
      <c r="Q317" s="11"/>
      <c r="R317" s="11"/>
      <c r="S317" s="11"/>
      <c r="T317" s="11"/>
      <c r="U317" s="11"/>
    </row>
    <row r="318" spans="2:21" ht="18">
      <c r="B318" s="2" t="s">
        <v>10</v>
      </c>
      <c r="C318" s="19"/>
      <c r="D318" s="166">
        <v>1</v>
      </c>
      <c r="E318" s="166"/>
      <c r="F318" s="166"/>
      <c r="G318" s="166">
        <v>2</v>
      </c>
      <c r="H318" s="166"/>
      <c r="I318" s="166">
        <v>3</v>
      </c>
      <c r="J318" s="166"/>
      <c r="K318" s="166"/>
      <c r="L318" s="166">
        <v>4</v>
      </c>
      <c r="M318" s="166"/>
      <c r="Q318" s="11"/>
      <c r="R318" s="11"/>
      <c r="S318" s="11"/>
      <c r="T318" s="11"/>
      <c r="U318" s="11"/>
    </row>
    <row r="319" spans="2:21" ht="18" customHeight="1">
      <c r="B319" s="2"/>
      <c r="C319" s="2" t="s">
        <v>167</v>
      </c>
      <c r="D319" s="2"/>
      <c r="E319" s="2"/>
      <c r="F319" s="2"/>
      <c r="G319" s="2"/>
      <c r="H319" s="2"/>
      <c r="Q319" s="11"/>
      <c r="R319" s="11"/>
      <c r="S319" s="11"/>
      <c r="T319" s="11"/>
      <c r="U319" s="11"/>
    </row>
    <row r="320" spans="2:21" ht="18">
      <c r="B320" s="2"/>
      <c r="C320" s="20"/>
      <c r="D320" s="166" t="s">
        <v>157</v>
      </c>
      <c r="E320" s="166"/>
      <c r="F320" s="166"/>
      <c r="G320" s="166" t="s">
        <v>158</v>
      </c>
      <c r="H320" s="166"/>
      <c r="I320" s="166" t="s">
        <v>159</v>
      </c>
      <c r="J320" s="166"/>
      <c r="K320" s="166"/>
      <c r="L320" s="166" t="s">
        <v>160</v>
      </c>
      <c r="M320" s="166"/>
      <c r="Q320" s="11"/>
      <c r="R320" s="11"/>
      <c r="S320" s="11"/>
      <c r="T320" s="11"/>
      <c r="U320" s="11"/>
    </row>
    <row r="321" spans="2:21" ht="18">
      <c r="B321" s="2" t="s">
        <v>10</v>
      </c>
      <c r="C321" s="19"/>
      <c r="D321" s="166">
        <v>1</v>
      </c>
      <c r="E321" s="166"/>
      <c r="F321" s="166"/>
      <c r="G321" s="166">
        <v>2</v>
      </c>
      <c r="H321" s="166"/>
      <c r="I321" s="166">
        <v>3</v>
      </c>
      <c r="J321" s="166"/>
      <c r="K321" s="166"/>
      <c r="L321" s="166">
        <v>4</v>
      </c>
      <c r="M321" s="166"/>
      <c r="Q321" s="11"/>
      <c r="R321" s="11"/>
      <c r="S321" s="11"/>
      <c r="T321" s="11"/>
      <c r="U321" s="11"/>
    </row>
    <row r="322" spans="2:21" ht="18" customHeight="1">
      <c r="B322" s="2"/>
      <c r="C322" s="2" t="s">
        <v>168</v>
      </c>
      <c r="D322" s="2"/>
      <c r="E322" s="2"/>
      <c r="F322" s="2"/>
      <c r="G322" s="2"/>
      <c r="H322" s="2"/>
      <c r="Q322" s="11"/>
      <c r="R322" s="11"/>
      <c r="S322" s="11"/>
      <c r="T322" s="11"/>
      <c r="U322" s="11"/>
    </row>
    <row r="323" spans="2:21" ht="18">
      <c r="B323" s="2"/>
      <c r="C323" s="20"/>
      <c r="D323" s="166" t="s">
        <v>157</v>
      </c>
      <c r="E323" s="166"/>
      <c r="F323" s="166"/>
      <c r="G323" s="166" t="s">
        <v>158</v>
      </c>
      <c r="H323" s="166"/>
      <c r="I323" s="166" t="s">
        <v>159</v>
      </c>
      <c r="J323" s="166"/>
      <c r="K323" s="166"/>
      <c r="L323" s="166" t="s">
        <v>160</v>
      </c>
      <c r="M323" s="166"/>
      <c r="Q323" s="11"/>
      <c r="R323" s="11"/>
      <c r="S323" s="11"/>
      <c r="T323" s="11"/>
      <c r="U323" s="11"/>
    </row>
    <row r="324" spans="2:21" ht="18">
      <c r="B324" s="2" t="s">
        <v>10</v>
      </c>
      <c r="C324" s="19"/>
      <c r="D324" s="166">
        <v>4</v>
      </c>
      <c r="E324" s="166"/>
      <c r="F324" s="166"/>
      <c r="G324" s="166">
        <v>3</v>
      </c>
      <c r="H324" s="166"/>
      <c r="I324" s="166">
        <v>2</v>
      </c>
      <c r="J324" s="166"/>
      <c r="K324" s="166"/>
      <c r="L324" s="166">
        <v>1</v>
      </c>
      <c r="M324" s="166"/>
      <c r="Q324" s="11"/>
      <c r="R324" s="11"/>
      <c r="S324" s="11"/>
      <c r="T324" s="11"/>
      <c r="U324" s="11"/>
    </row>
    <row r="325" spans="2:21" ht="18" customHeight="1">
      <c r="B325" s="2"/>
      <c r="C325" s="2" t="s">
        <v>169</v>
      </c>
      <c r="D325" s="2"/>
      <c r="E325" s="2"/>
      <c r="F325" s="2"/>
      <c r="G325" s="2"/>
      <c r="H325" s="2"/>
      <c r="Q325" s="11"/>
      <c r="R325" s="11"/>
      <c r="S325" s="11"/>
      <c r="T325" s="11"/>
      <c r="U325" s="11"/>
    </row>
    <row r="326" spans="2:21" ht="18">
      <c r="B326" s="2"/>
      <c r="C326" s="20"/>
      <c r="D326" s="166" t="s">
        <v>157</v>
      </c>
      <c r="E326" s="166"/>
      <c r="F326" s="166"/>
      <c r="G326" s="166" t="s">
        <v>158</v>
      </c>
      <c r="H326" s="166"/>
      <c r="I326" s="166" t="s">
        <v>159</v>
      </c>
      <c r="J326" s="166"/>
      <c r="K326" s="166"/>
      <c r="L326" s="166" t="s">
        <v>160</v>
      </c>
      <c r="M326" s="166"/>
      <c r="Q326" s="11"/>
      <c r="R326" s="11"/>
      <c r="S326" s="11"/>
      <c r="T326" s="11"/>
      <c r="U326" s="11"/>
    </row>
    <row r="327" spans="2:21" ht="18">
      <c r="B327" s="2" t="s">
        <v>10</v>
      </c>
      <c r="C327" s="19"/>
      <c r="D327" s="166">
        <v>4</v>
      </c>
      <c r="E327" s="166"/>
      <c r="F327" s="166"/>
      <c r="G327" s="166">
        <v>3</v>
      </c>
      <c r="H327" s="166"/>
      <c r="I327" s="166">
        <v>2</v>
      </c>
      <c r="J327" s="166"/>
      <c r="K327" s="166"/>
      <c r="L327" s="166">
        <v>1</v>
      </c>
      <c r="M327" s="166"/>
      <c r="Q327" s="11"/>
      <c r="R327" s="11"/>
      <c r="S327" s="11"/>
      <c r="T327" s="11"/>
      <c r="U327" s="11"/>
    </row>
    <row r="328" spans="2:21" ht="18" customHeight="1">
      <c r="B328" s="2"/>
      <c r="C328" s="2" t="s">
        <v>170</v>
      </c>
      <c r="D328" s="2"/>
      <c r="E328" s="2"/>
      <c r="F328" s="2"/>
      <c r="G328" s="2"/>
      <c r="H328" s="2"/>
      <c r="Q328" s="11"/>
      <c r="R328" s="11"/>
      <c r="S328" s="11"/>
      <c r="T328" s="11"/>
      <c r="U328" s="11"/>
    </row>
    <row r="329" spans="2:21" ht="18">
      <c r="B329" s="2"/>
      <c r="C329" s="20"/>
      <c r="D329" s="166" t="s">
        <v>157</v>
      </c>
      <c r="E329" s="166"/>
      <c r="F329" s="166"/>
      <c r="G329" s="166" t="s">
        <v>158</v>
      </c>
      <c r="H329" s="166"/>
      <c r="I329" s="166" t="s">
        <v>159</v>
      </c>
      <c r="J329" s="166"/>
      <c r="K329" s="166"/>
      <c r="L329" s="166" t="s">
        <v>160</v>
      </c>
      <c r="M329" s="166"/>
      <c r="Q329" s="11"/>
      <c r="R329" s="11"/>
      <c r="S329" s="11"/>
      <c r="T329" s="11"/>
      <c r="U329" s="11"/>
    </row>
    <row r="330" spans="2:21" ht="18">
      <c r="B330" s="2" t="s">
        <v>10</v>
      </c>
      <c r="C330" s="15"/>
      <c r="D330" s="166">
        <v>4</v>
      </c>
      <c r="E330" s="166"/>
      <c r="F330" s="166"/>
      <c r="G330" s="166">
        <v>3</v>
      </c>
      <c r="H330" s="166"/>
      <c r="I330" s="166">
        <v>2</v>
      </c>
      <c r="J330" s="166"/>
      <c r="K330" s="166"/>
      <c r="L330" s="166">
        <v>1</v>
      </c>
      <c r="M330" s="166"/>
      <c r="Q330" s="11"/>
      <c r="R330" s="11"/>
      <c r="S330" s="11"/>
      <c r="T330" s="11"/>
      <c r="U330" s="11"/>
    </row>
    <row r="331" spans="2:21" ht="18" customHeight="1">
      <c r="B331" s="2"/>
      <c r="C331" s="2"/>
      <c r="D331" s="2"/>
      <c r="E331" s="2"/>
      <c r="F331" s="2"/>
      <c r="G331" s="2"/>
      <c r="H331" s="2"/>
      <c r="Q331" s="11"/>
      <c r="R331" s="11"/>
      <c r="S331" s="11"/>
      <c r="T331" s="11"/>
      <c r="U331" s="11"/>
    </row>
    <row r="332" spans="2:21" ht="18">
      <c r="B332" s="2"/>
      <c r="C332" s="20" t="s">
        <v>171</v>
      </c>
      <c r="D332" s="20"/>
      <c r="E332" s="20"/>
      <c r="F332" s="20"/>
      <c r="G332" s="13"/>
      <c r="H332" s="20"/>
    </row>
    <row r="333" spans="2:21" ht="18">
      <c r="B333" s="2"/>
      <c r="C333" s="15">
        <f>C303+C306+C309+C312+C315+C318+C321+C324+C327+C330</f>
        <v>0</v>
      </c>
      <c r="D333" s="20"/>
      <c r="E333" s="20"/>
      <c r="F333" s="20"/>
      <c r="G333" s="20"/>
      <c r="H333" s="20"/>
    </row>
    <row r="334" spans="2:21" ht="18">
      <c r="C334" s="2" t="s">
        <v>336</v>
      </c>
      <c r="I334" s="111" t="s">
        <v>289</v>
      </c>
    </row>
    <row r="336" spans="2:21" s="56" customFormat="1" ht="18">
      <c r="C336" s="56" t="s">
        <v>342</v>
      </c>
      <c r="E336" s="57"/>
      <c r="Q336" s="58"/>
      <c r="R336" s="58"/>
      <c r="S336" s="58"/>
      <c r="T336" s="58"/>
      <c r="U336" s="58"/>
    </row>
    <row r="338" spans="2:21" ht="18">
      <c r="B338" s="2"/>
      <c r="C338" s="2" t="s">
        <v>2</v>
      </c>
      <c r="D338" s="2"/>
      <c r="E338" s="2"/>
      <c r="F338" s="2"/>
      <c r="G338" s="2"/>
      <c r="H338" s="2"/>
      <c r="Q338" s="11"/>
      <c r="R338" s="11"/>
      <c r="S338" s="11"/>
      <c r="T338" s="11"/>
      <c r="U338" s="11"/>
    </row>
    <row r="339" spans="2:21" ht="18">
      <c r="B339" s="2"/>
      <c r="C339" s="2" t="s">
        <v>175</v>
      </c>
      <c r="D339" s="2"/>
      <c r="E339" s="2"/>
      <c r="F339" s="2"/>
      <c r="G339" s="2"/>
      <c r="H339" s="2"/>
      <c r="Q339" s="11"/>
      <c r="R339" s="11"/>
      <c r="S339" s="11"/>
      <c r="T339" s="11"/>
      <c r="U339" s="11"/>
    </row>
    <row r="340" spans="2:21" ht="18">
      <c r="B340" s="2"/>
      <c r="C340" s="2" t="s">
        <v>176</v>
      </c>
      <c r="D340" s="2"/>
      <c r="E340" s="2"/>
      <c r="F340" s="2"/>
      <c r="G340" s="2"/>
      <c r="H340" s="2"/>
      <c r="Q340" s="11"/>
      <c r="R340" s="11"/>
      <c r="S340" s="11"/>
      <c r="T340" s="11"/>
      <c r="U340" s="11"/>
    </row>
    <row r="341" spans="2:21" ht="18">
      <c r="B341" s="2"/>
      <c r="C341" s="2" t="s">
        <v>177</v>
      </c>
      <c r="D341" s="2"/>
      <c r="E341" s="2"/>
      <c r="F341" s="2"/>
      <c r="G341" s="2"/>
      <c r="H341" s="2"/>
      <c r="Q341" s="11"/>
      <c r="R341" s="11"/>
      <c r="S341" s="11"/>
      <c r="T341" s="11"/>
      <c r="U341" s="11"/>
    </row>
    <row r="342" spans="2:21" ht="18">
      <c r="B342" s="2"/>
      <c r="C342" s="2"/>
      <c r="D342" s="2"/>
      <c r="E342" s="2"/>
      <c r="F342" s="2"/>
      <c r="G342" s="2"/>
      <c r="H342" s="2"/>
      <c r="Q342" s="11"/>
      <c r="R342" s="11"/>
      <c r="S342" s="11"/>
      <c r="T342" s="11"/>
      <c r="U342" s="11"/>
    </row>
    <row r="343" spans="2:21" ht="18">
      <c r="B343" s="2"/>
      <c r="C343" s="2" t="s">
        <v>184</v>
      </c>
      <c r="D343" s="2"/>
      <c r="E343" s="2"/>
      <c r="F343" s="2"/>
      <c r="G343" s="2"/>
      <c r="H343" s="2"/>
      <c r="Q343" s="11"/>
      <c r="R343" s="11"/>
      <c r="S343" s="11"/>
      <c r="T343" s="11"/>
      <c r="U343" s="11"/>
    </row>
    <row r="344" spans="2:21" ht="18" customHeight="1">
      <c r="B344" s="2"/>
      <c r="C344" s="2" t="s">
        <v>178</v>
      </c>
      <c r="D344" s="2"/>
      <c r="E344" s="2"/>
      <c r="F344" s="2"/>
      <c r="G344" s="2"/>
      <c r="H344" s="2"/>
      <c r="Q344" s="11"/>
      <c r="R344" s="11"/>
      <c r="S344" s="11"/>
      <c r="T344" s="11"/>
      <c r="U344" s="11"/>
    </row>
    <row r="345" spans="2:21" ht="18">
      <c r="B345" s="2"/>
      <c r="C345" s="2"/>
      <c r="D345" s="168" t="s">
        <v>179</v>
      </c>
      <c r="E345" s="168"/>
      <c r="F345" s="168"/>
      <c r="G345" s="168" t="s">
        <v>180</v>
      </c>
      <c r="H345" s="168"/>
      <c r="I345" s="168" t="s">
        <v>181</v>
      </c>
      <c r="J345" s="168"/>
      <c r="K345" s="168"/>
      <c r="L345" s="7" t="s">
        <v>182</v>
      </c>
      <c r="M345" s="168" t="s">
        <v>183</v>
      </c>
      <c r="N345" s="168"/>
      <c r="O345" s="168"/>
      <c r="R345" s="11"/>
      <c r="S345" s="11"/>
      <c r="T345" s="11"/>
      <c r="U345" s="11"/>
    </row>
    <row r="346" spans="2:21" ht="18">
      <c r="B346" s="2" t="s">
        <v>10</v>
      </c>
      <c r="C346" s="15">
        <v>3</v>
      </c>
      <c r="D346" s="168">
        <v>1</v>
      </c>
      <c r="E346" s="168"/>
      <c r="F346" s="168"/>
      <c r="G346" s="168">
        <v>2</v>
      </c>
      <c r="H346" s="168"/>
      <c r="I346" s="168">
        <v>3</v>
      </c>
      <c r="J346" s="168"/>
      <c r="K346" s="168"/>
      <c r="L346" s="21">
        <v>4</v>
      </c>
      <c r="M346" s="168">
        <v>5</v>
      </c>
      <c r="N346" s="168"/>
      <c r="O346" s="168"/>
      <c r="R346" s="11"/>
      <c r="S346" s="11"/>
      <c r="T346" s="11"/>
      <c r="U346" s="11"/>
    </row>
    <row r="347" spans="2:21" ht="18">
      <c r="B347" s="2"/>
      <c r="C347" s="13" t="s">
        <v>172</v>
      </c>
      <c r="D347" s="20"/>
      <c r="E347" s="20"/>
      <c r="F347" s="20"/>
      <c r="G347" s="20"/>
      <c r="H347" s="20"/>
      <c r="I347" s="20"/>
      <c r="J347" s="20"/>
      <c r="K347" s="20"/>
      <c r="R347" s="11"/>
      <c r="S347" s="11"/>
      <c r="T347" s="11"/>
      <c r="U347" s="11"/>
    </row>
    <row r="348" spans="2:21" ht="18">
      <c r="B348" s="2"/>
      <c r="C348" s="2"/>
      <c r="D348" s="2"/>
      <c r="E348" s="2"/>
      <c r="F348" s="2"/>
      <c r="G348" s="2"/>
      <c r="H348" s="2"/>
      <c r="Q348" s="11"/>
      <c r="R348" s="11"/>
      <c r="S348" s="11"/>
      <c r="T348" s="11"/>
      <c r="U348" s="11"/>
    </row>
    <row r="349" spans="2:21" ht="18">
      <c r="B349" s="2"/>
      <c r="C349" s="2" t="s">
        <v>9</v>
      </c>
      <c r="D349" s="2"/>
      <c r="E349" s="2"/>
      <c r="F349" s="2"/>
      <c r="G349" s="2"/>
      <c r="H349" s="2"/>
      <c r="Q349" s="11"/>
      <c r="R349" s="11"/>
      <c r="S349" s="11"/>
      <c r="T349" s="11"/>
      <c r="U349" s="11"/>
    </row>
    <row r="350" spans="2:21" ht="18">
      <c r="B350" s="2"/>
      <c r="C350" s="2"/>
      <c r="D350" s="2"/>
      <c r="E350" s="2"/>
      <c r="F350" s="2"/>
      <c r="G350" s="2"/>
      <c r="H350" s="2"/>
      <c r="Q350" s="11"/>
      <c r="R350" s="11"/>
      <c r="S350" s="11"/>
      <c r="T350" s="11"/>
      <c r="U350" s="11"/>
    </row>
    <row r="351" spans="2:21" ht="18" customHeight="1">
      <c r="B351" s="2"/>
      <c r="C351" s="2" t="s">
        <v>178</v>
      </c>
      <c r="D351" s="2"/>
      <c r="E351" s="2"/>
      <c r="F351" s="2"/>
      <c r="G351" s="2"/>
      <c r="H351" s="2"/>
      <c r="Q351" s="11"/>
      <c r="R351" s="11"/>
      <c r="S351" s="11"/>
      <c r="T351" s="11"/>
      <c r="U351" s="11"/>
    </row>
    <row r="352" spans="2:21" ht="18">
      <c r="B352" s="2"/>
      <c r="C352" s="20"/>
      <c r="D352" s="166" t="s">
        <v>205</v>
      </c>
      <c r="E352" s="166"/>
      <c r="F352" s="166"/>
      <c r="G352" s="166" t="s">
        <v>206</v>
      </c>
      <c r="H352" s="166"/>
      <c r="I352" s="166" t="s">
        <v>207</v>
      </c>
      <c r="J352" s="166"/>
      <c r="K352" s="166"/>
      <c r="L352" s="20" t="s">
        <v>209</v>
      </c>
      <c r="M352" s="166" t="s">
        <v>208</v>
      </c>
      <c r="N352" s="166"/>
      <c r="O352" s="166"/>
      <c r="Q352" s="11"/>
      <c r="R352" s="11"/>
      <c r="S352" s="11"/>
      <c r="T352" s="11"/>
      <c r="U352" s="11"/>
    </row>
    <row r="353" spans="2:21" ht="18">
      <c r="B353" s="2" t="s">
        <v>10</v>
      </c>
      <c r="C353" s="18"/>
      <c r="D353" s="166">
        <v>1</v>
      </c>
      <c r="E353" s="166"/>
      <c r="F353" s="166"/>
      <c r="G353" s="166">
        <v>2</v>
      </c>
      <c r="H353" s="166"/>
      <c r="I353" s="166">
        <v>3</v>
      </c>
      <c r="J353" s="166"/>
      <c r="K353" s="166"/>
      <c r="L353" s="20">
        <v>4</v>
      </c>
      <c r="M353" s="166">
        <v>5</v>
      </c>
      <c r="N353" s="166"/>
      <c r="O353" s="166"/>
      <c r="Q353" s="11"/>
      <c r="R353" s="11"/>
      <c r="S353" s="11"/>
      <c r="T353" s="11"/>
      <c r="U353" s="11"/>
    </row>
    <row r="354" spans="2:21" ht="18" customHeight="1">
      <c r="B354" s="2"/>
      <c r="C354" s="2" t="s">
        <v>185</v>
      </c>
      <c r="D354" s="2"/>
      <c r="E354" s="2"/>
      <c r="F354" s="2"/>
      <c r="G354" s="2"/>
      <c r="H354" s="2"/>
      <c r="Q354" s="11"/>
      <c r="R354" s="11"/>
      <c r="S354" s="11"/>
      <c r="T354" s="11"/>
      <c r="U354" s="11"/>
    </row>
    <row r="355" spans="2:21" ht="18">
      <c r="B355" s="2"/>
      <c r="C355" s="20"/>
      <c r="D355" s="166" t="s">
        <v>205</v>
      </c>
      <c r="E355" s="166"/>
      <c r="F355" s="166"/>
      <c r="G355" s="166" t="s">
        <v>206</v>
      </c>
      <c r="H355" s="166"/>
      <c r="I355" s="166" t="s">
        <v>207</v>
      </c>
      <c r="J355" s="166"/>
      <c r="K355" s="166"/>
      <c r="L355" s="20" t="s">
        <v>209</v>
      </c>
      <c r="M355" s="166" t="s">
        <v>208</v>
      </c>
      <c r="N355" s="166"/>
      <c r="O355" s="166"/>
      <c r="Q355" s="11"/>
      <c r="R355" s="11"/>
      <c r="S355" s="11"/>
      <c r="T355" s="11"/>
      <c r="U355" s="11"/>
    </row>
    <row r="356" spans="2:21" ht="18">
      <c r="B356" s="2" t="s">
        <v>10</v>
      </c>
      <c r="C356" s="19"/>
      <c r="D356" s="166">
        <v>5</v>
      </c>
      <c r="E356" s="166"/>
      <c r="F356" s="166"/>
      <c r="G356" s="166">
        <v>4</v>
      </c>
      <c r="H356" s="166"/>
      <c r="I356" s="166">
        <v>3</v>
      </c>
      <c r="J356" s="166"/>
      <c r="K356" s="166"/>
      <c r="L356" s="20">
        <v>2</v>
      </c>
      <c r="M356" s="166">
        <v>1</v>
      </c>
      <c r="N356" s="166"/>
      <c r="O356" s="166"/>
      <c r="Q356" s="11"/>
      <c r="R356" s="11"/>
      <c r="S356" s="11"/>
      <c r="T356" s="11"/>
      <c r="U356" s="11"/>
    </row>
    <row r="357" spans="2:21" ht="18" customHeight="1">
      <c r="B357" s="2"/>
      <c r="C357" s="2" t="s">
        <v>186</v>
      </c>
      <c r="D357" s="2"/>
      <c r="E357" s="2"/>
      <c r="F357" s="2"/>
      <c r="G357" s="2"/>
      <c r="H357" s="2"/>
      <c r="Q357" s="11"/>
      <c r="R357" s="11"/>
      <c r="S357" s="11"/>
      <c r="T357" s="11"/>
      <c r="U357" s="11"/>
    </row>
    <row r="358" spans="2:21" ht="18">
      <c r="B358" s="2"/>
      <c r="C358" s="20"/>
      <c r="D358" s="166" t="s">
        <v>205</v>
      </c>
      <c r="E358" s="166"/>
      <c r="F358" s="166"/>
      <c r="G358" s="166" t="s">
        <v>206</v>
      </c>
      <c r="H358" s="166"/>
      <c r="I358" s="166" t="s">
        <v>207</v>
      </c>
      <c r="J358" s="166"/>
      <c r="K358" s="166"/>
      <c r="L358" s="20" t="s">
        <v>209</v>
      </c>
      <c r="M358" s="166" t="s">
        <v>208</v>
      </c>
      <c r="N358" s="166"/>
      <c r="O358" s="166"/>
      <c r="Q358" s="11"/>
      <c r="R358" s="11"/>
      <c r="S358" s="11"/>
      <c r="T358" s="11"/>
      <c r="U358" s="11"/>
    </row>
    <row r="359" spans="2:21" ht="18">
      <c r="B359" s="2" t="s">
        <v>10</v>
      </c>
      <c r="C359" s="19"/>
      <c r="D359" s="166">
        <v>1</v>
      </c>
      <c r="E359" s="166"/>
      <c r="F359" s="166"/>
      <c r="G359" s="166">
        <v>2</v>
      </c>
      <c r="H359" s="166"/>
      <c r="I359" s="166">
        <v>3</v>
      </c>
      <c r="J359" s="166"/>
      <c r="K359" s="166"/>
      <c r="L359" s="20">
        <v>4</v>
      </c>
      <c r="M359" s="166">
        <v>5</v>
      </c>
      <c r="N359" s="166"/>
      <c r="O359" s="166"/>
      <c r="Q359" s="11"/>
      <c r="R359" s="11"/>
      <c r="S359" s="11"/>
      <c r="T359" s="11"/>
      <c r="U359" s="11"/>
    </row>
    <row r="360" spans="2:21" ht="18" customHeight="1">
      <c r="B360" s="2"/>
      <c r="C360" s="2" t="s">
        <v>187</v>
      </c>
      <c r="D360" s="2"/>
      <c r="E360" s="2"/>
      <c r="F360" s="2"/>
      <c r="G360" s="2"/>
      <c r="H360" s="2"/>
      <c r="Q360" s="11"/>
      <c r="R360" s="11"/>
      <c r="S360" s="11"/>
      <c r="T360" s="11"/>
      <c r="U360" s="11"/>
    </row>
    <row r="361" spans="2:21" ht="18">
      <c r="B361" s="2"/>
      <c r="C361" s="20"/>
      <c r="D361" s="166" t="s">
        <v>205</v>
      </c>
      <c r="E361" s="166"/>
      <c r="F361" s="166"/>
      <c r="G361" s="166" t="s">
        <v>206</v>
      </c>
      <c r="H361" s="166"/>
      <c r="I361" s="166" t="s">
        <v>207</v>
      </c>
      <c r="J361" s="166"/>
      <c r="K361" s="166"/>
      <c r="L361" s="20" t="s">
        <v>209</v>
      </c>
      <c r="M361" s="166" t="s">
        <v>208</v>
      </c>
      <c r="N361" s="166"/>
      <c r="O361" s="166"/>
      <c r="Q361" s="11"/>
      <c r="R361" s="11"/>
      <c r="S361" s="11"/>
      <c r="T361" s="11"/>
      <c r="U361" s="11"/>
    </row>
    <row r="362" spans="2:21" ht="18">
      <c r="B362" s="2" t="s">
        <v>10</v>
      </c>
      <c r="C362" s="19"/>
      <c r="D362" s="166">
        <v>5</v>
      </c>
      <c r="E362" s="166"/>
      <c r="F362" s="166"/>
      <c r="G362" s="166">
        <v>4</v>
      </c>
      <c r="H362" s="166"/>
      <c r="I362" s="166">
        <v>3</v>
      </c>
      <c r="J362" s="166"/>
      <c r="K362" s="166"/>
      <c r="L362" s="20">
        <v>2</v>
      </c>
      <c r="M362" s="166">
        <v>1</v>
      </c>
      <c r="N362" s="166"/>
      <c r="O362" s="166"/>
      <c r="Q362" s="11"/>
      <c r="R362" s="11"/>
      <c r="S362" s="11"/>
      <c r="T362" s="11"/>
      <c r="U362" s="11"/>
    </row>
    <row r="363" spans="2:21" ht="18" customHeight="1">
      <c r="B363" s="2"/>
      <c r="C363" s="5" t="s">
        <v>188</v>
      </c>
      <c r="D363" s="2"/>
      <c r="E363" s="2"/>
      <c r="F363" s="2"/>
      <c r="G363" s="2"/>
      <c r="H363" s="2"/>
      <c r="Q363" s="11"/>
      <c r="R363" s="11"/>
      <c r="S363" s="11"/>
      <c r="T363" s="11"/>
      <c r="U363" s="11"/>
    </row>
    <row r="364" spans="2:21" ht="18">
      <c r="B364" s="2"/>
      <c r="C364" s="17"/>
      <c r="D364" s="166" t="s">
        <v>205</v>
      </c>
      <c r="E364" s="166"/>
      <c r="F364" s="166"/>
      <c r="G364" s="166" t="s">
        <v>206</v>
      </c>
      <c r="H364" s="166"/>
      <c r="I364" s="166" t="s">
        <v>207</v>
      </c>
      <c r="J364" s="166"/>
      <c r="K364" s="166"/>
      <c r="L364" s="20" t="s">
        <v>209</v>
      </c>
      <c r="M364" s="166" t="s">
        <v>208</v>
      </c>
      <c r="N364" s="166"/>
      <c r="O364" s="166"/>
      <c r="Q364" s="11"/>
      <c r="R364" s="11"/>
      <c r="S364" s="11"/>
      <c r="T364" s="11"/>
      <c r="U364" s="11"/>
    </row>
    <row r="365" spans="2:21" ht="18">
      <c r="B365" s="2" t="s">
        <v>10</v>
      </c>
      <c r="C365" s="19"/>
      <c r="D365" s="166">
        <v>5</v>
      </c>
      <c r="E365" s="166"/>
      <c r="F365" s="166"/>
      <c r="G365" s="166">
        <v>4</v>
      </c>
      <c r="H365" s="166"/>
      <c r="I365" s="166">
        <v>3</v>
      </c>
      <c r="J365" s="166"/>
      <c r="K365" s="166"/>
      <c r="L365" s="20">
        <v>2</v>
      </c>
      <c r="M365" s="166">
        <v>1</v>
      </c>
      <c r="N365" s="166"/>
      <c r="O365" s="166"/>
      <c r="Q365" s="11"/>
      <c r="R365" s="11"/>
      <c r="S365" s="11"/>
      <c r="T365" s="11"/>
      <c r="U365" s="11"/>
    </row>
    <row r="366" spans="2:21" ht="18" customHeight="1">
      <c r="B366" s="2"/>
      <c r="C366" s="2" t="s">
        <v>189</v>
      </c>
      <c r="D366" s="2"/>
      <c r="E366" s="2"/>
      <c r="F366" s="2"/>
      <c r="G366" s="2"/>
      <c r="H366" s="2"/>
      <c r="Q366" s="11"/>
      <c r="R366" s="11"/>
      <c r="S366" s="11"/>
      <c r="T366" s="11"/>
      <c r="U366" s="11"/>
    </row>
    <row r="367" spans="2:21" ht="18">
      <c r="B367" s="2"/>
      <c r="C367" s="20"/>
      <c r="D367" s="166" t="s">
        <v>205</v>
      </c>
      <c r="E367" s="166"/>
      <c r="F367" s="166"/>
      <c r="G367" s="166" t="s">
        <v>206</v>
      </c>
      <c r="H367" s="166"/>
      <c r="I367" s="166" t="s">
        <v>207</v>
      </c>
      <c r="J367" s="166"/>
      <c r="K367" s="166"/>
      <c r="L367" s="20" t="s">
        <v>209</v>
      </c>
      <c r="M367" s="166" t="s">
        <v>208</v>
      </c>
      <c r="N367" s="166"/>
      <c r="O367" s="166"/>
      <c r="Q367" s="11"/>
      <c r="R367" s="11"/>
      <c r="S367" s="11"/>
      <c r="T367" s="11"/>
      <c r="U367" s="11"/>
    </row>
    <row r="368" spans="2:21" ht="18">
      <c r="B368" s="2" t="s">
        <v>10</v>
      </c>
      <c r="C368" s="19"/>
      <c r="D368" s="166">
        <v>5</v>
      </c>
      <c r="E368" s="166"/>
      <c r="F368" s="166"/>
      <c r="G368" s="166">
        <v>4</v>
      </c>
      <c r="H368" s="166"/>
      <c r="I368" s="166">
        <v>3</v>
      </c>
      <c r="J368" s="166"/>
      <c r="K368" s="166"/>
      <c r="L368" s="20">
        <v>2</v>
      </c>
      <c r="M368" s="166">
        <v>1</v>
      </c>
      <c r="N368" s="166"/>
      <c r="O368" s="166"/>
      <c r="Q368" s="11"/>
      <c r="R368" s="11"/>
      <c r="S368" s="11"/>
      <c r="T368" s="11"/>
      <c r="U368" s="11"/>
    </row>
    <row r="369" spans="2:21" ht="18" customHeight="1">
      <c r="B369" s="2"/>
      <c r="C369" s="2" t="s">
        <v>190</v>
      </c>
      <c r="D369" s="2"/>
      <c r="E369" s="2"/>
      <c r="F369" s="2"/>
      <c r="G369" s="2"/>
      <c r="H369" s="2"/>
      <c r="Q369" s="11"/>
      <c r="R369" s="11"/>
      <c r="S369" s="11"/>
      <c r="T369" s="11"/>
      <c r="U369" s="11"/>
    </row>
    <row r="370" spans="2:21" ht="18">
      <c r="B370" s="2"/>
      <c r="C370" s="20"/>
      <c r="D370" s="166" t="s">
        <v>205</v>
      </c>
      <c r="E370" s="166"/>
      <c r="F370" s="166"/>
      <c r="G370" s="166" t="s">
        <v>206</v>
      </c>
      <c r="H370" s="166"/>
      <c r="I370" s="166" t="s">
        <v>207</v>
      </c>
      <c r="J370" s="166"/>
      <c r="K370" s="166"/>
      <c r="L370" s="20" t="s">
        <v>209</v>
      </c>
      <c r="M370" s="166" t="s">
        <v>208</v>
      </c>
      <c r="N370" s="166"/>
      <c r="O370" s="166"/>
      <c r="Q370" s="11"/>
      <c r="R370" s="11"/>
      <c r="S370" s="11"/>
      <c r="T370" s="11"/>
      <c r="U370" s="11"/>
    </row>
    <row r="371" spans="2:21" ht="18">
      <c r="B371" s="2" t="s">
        <v>10</v>
      </c>
      <c r="C371" s="19"/>
      <c r="D371" s="166">
        <v>1</v>
      </c>
      <c r="E371" s="166"/>
      <c r="F371" s="166"/>
      <c r="G371" s="166">
        <v>2</v>
      </c>
      <c r="H371" s="166"/>
      <c r="I371" s="166">
        <v>3</v>
      </c>
      <c r="J371" s="166"/>
      <c r="K371" s="166"/>
      <c r="L371" s="20">
        <v>4</v>
      </c>
      <c r="M371" s="166">
        <v>5</v>
      </c>
      <c r="N371" s="166"/>
      <c r="O371" s="166"/>
      <c r="Q371" s="11"/>
      <c r="R371" s="11"/>
      <c r="S371" s="11"/>
      <c r="T371" s="11"/>
      <c r="U371" s="11"/>
    </row>
    <row r="372" spans="2:21" ht="18" customHeight="1">
      <c r="B372" s="2"/>
      <c r="C372" s="2" t="s">
        <v>191</v>
      </c>
      <c r="D372" s="2"/>
      <c r="E372" s="2"/>
      <c r="F372" s="2"/>
      <c r="G372" s="2"/>
      <c r="H372" s="2"/>
      <c r="Q372" s="11"/>
      <c r="R372" s="11"/>
      <c r="S372" s="11"/>
      <c r="T372" s="11"/>
      <c r="U372" s="11"/>
    </row>
    <row r="373" spans="2:21" ht="18">
      <c r="B373" s="2"/>
      <c r="C373" s="20"/>
      <c r="D373" s="166" t="s">
        <v>205</v>
      </c>
      <c r="E373" s="166"/>
      <c r="F373" s="166"/>
      <c r="G373" s="166" t="s">
        <v>206</v>
      </c>
      <c r="H373" s="166"/>
      <c r="I373" s="166" t="s">
        <v>207</v>
      </c>
      <c r="J373" s="166"/>
      <c r="K373" s="166"/>
      <c r="L373" s="20" t="s">
        <v>209</v>
      </c>
      <c r="M373" s="166" t="s">
        <v>208</v>
      </c>
      <c r="N373" s="166"/>
      <c r="O373" s="166"/>
      <c r="Q373" s="11"/>
      <c r="R373" s="11"/>
      <c r="S373" s="11"/>
      <c r="T373" s="11"/>
      <c r="U373" s="11"/>
    </row>
    <row r="374" spans="2:21" ht="18">
      <c r="B374" s="2" t="s">
        <v>10</v>
      </c>
      <c r="C374" s="19"/>
      <c r="D374" s="166">
        <v>5</v>
      </c>
      <c r="E374" s="166"/>
      <c r="F374" s="166"/>
      <c r="G374" s="166">
        <v>4</v>
      </c>
      <c r="H374" s="166"/>
      <c r="I374" s="166">
        <v>3</v>
      </c>
      <c r="J374" s="166"/>
      <c r="K374" s="166"/>
      <c r="L374" s="20">
        <v>2</v>
      </c>
      <c r="M374" s="166">
        <v>1</v>
      </c>
      <c r="N374" s="166"/>
      <c r="O374" s="166"/>
      <c r="Q374" s="11"/>
      <c r="R374" s="11"/>
      <c r="S374" s="11"/>
      <c r="T374" s="11"/>
      <c r="U374" s="11"/>
    </row>
    <row r="375" spans="2:21" ht="18" customHeight="1">
      <c r="B375" s="2"/>
      <c r="C375" s="2" t="s">
        <v>192</v>
      </c>
      <c r="D375" s="2"/>
      <c r="E375" s="2"/>
      <c r="F375" s="2"/>
      <c r="G375" s="2"/>
      <c r="H375" s="2"/>
      <c r="Q375" s="11"/>
      <c r="R375" s="11"/>
      <c r="S375" s="11"/>
      <c r="T375" s="11"/>
      <c r="U375" s="11"/>
    </row>
    <row r="376" spans="2:21" ht="18">
      <c r="B376" s="2"/>
      <c r="C376" s="20"/>
      <c r="D376" s="166" t="s">
        <v>205</v>
      </c>
      <c r="E376" s="166"/>
      <c r="F376" s="166"/>
      <c r="G376" s="166" t="s">
        <v>206</v>
      </c>
      <c r="H376" s="166"/>
      <c r="I376" s="166" t="s">
        <v>207</v>
      </c>
      <c r="J376" s="166"/>
      <c r="K376" s="166"/>
      <c r="L376" s="20" t="s">
        <v>209</v>
      </c>
      <c r="M376" s="166" t="s">
        <v>208</v>
      </c>
      <c r="N376" s="166"/>
      <c r="O376" s="166"/>
      <c r="Q376" s="11"/>
      <c r="R376" s="11"/>
      <c r="S376" s="11"/>
      <c r="T376" s="11"/>
      <c r="U376" s="11"/>
    </row>
    <row r="377" spans="2:21" ht="18">
      <c r="B377" s="2" t="s">
        <v>10</v>
      </c>
      <c r="C377" s="19"/>
      <c r="D377" s="166">
        <v>5</v>
      </c>
      <c r="E377" s="166"/>
      <c r="F377" s="166"/>
      <c r="G377" s="166">
        <v>4</v>
      </c>
      <c r="H377" s="166"/>
      <c r="I377" s="166">
        <v>3</v>
      </c>
      <c r="J377" s="166"/>
      <c r="K377" s="166"/>
      <c r="L377" s="20">
        <v>2</v>
      </c>
      <c r="M377" s="166">
        <v>1</v>
      </c>
      <c r="N377" s="166"/>
      <c r="O377" s="166"/>
      <c r="Q377" s="11"/>
      <c r="R377" s="11"/>
      <c r="S377" s="11"/>
      <c r="T377" s="11"/>
      <c r="U377" s="11"/>
    </row>
    <row r="378" spans="2:21" ht="18" customHeight="1">
      <c r="B378" s="2"/>
      <c r="C378" s="2" t="s">
        <v>193</v>
      </c>
      <c r="D378" s="2"/>
      <c r="E378" s="2"/>
      <c r="F378" s="2"/>
      <c r="G378" s="2"/>
      <c r="H378" s="2"/>
      <c r="Q378" s="11"/>
      <c r="R378" s="11"/>
      <c r="S378" s="11"/>
      <c r="T378" s="11"/>
      <c r="U378" s="11"/>
    </row>
    <row r="379" spans="2:21" ht="18">
      <c r="B379" s="2"/>
      <c r="C379" s="20"/>
      <c r="D379" s="166" t="s">
        <v>205</v>
      </c>
      <c r="E379" s="166"/>
      <c r="F379" s="166"/>
      <c r="G379" s="166" t="s">
        <v>206</v>
      </c>
      <c r="H379" s="166"/>
      <c r="I379" s="166" t="s">
        <v>207</v>
      </c>
      <c r="J379" s="166"/>
      <c r="K379" s="166"/>
      <c r="L379" s="20" t="s">
        <v>209</v>
      </c>
      <c r="M379" s="166" t="s">
        <v>208</v>
      </c>
      <c r="N379" s="166"/>
      <c r="O379" s="166"/>
      <c r="Q379" s="11"/>
      <c r="R379" s="11"/>
      <c r="S379" s="11"/>
      <c r="T379" s="11"/>
      <c r="U379" s="11"/>
    </row>
    <row r="380" spans="2:21" ht="18">
      <c r="B380" s="2" t="s">
        <v>10</v>
      </c>
      <c r="C380" s="15"/>
      <c r="D380" s="166">
        <v>5</v>
      </c>
      <c r="E380" s="166"/>
      <c r="F380" s="166"/>
      <c r="G380" s="166">
        <v>4</v>
      </c>
      <c r="H380" s="166"/>
      <c r="I380" s="166">
        <v>3</v>
      </c>
      <c r="J380" s="166"/>
      <c r="K380" s="166"/>
      <c r="L380" s="20">
        <v>2</v>
      </c>
      <c r="M380" s="166">
        <v>1</v>
      </c>
      <c r="N380" s="166"/>
      <c r="O380" s="166"/>
      <c r="Q380" s="11"/>
      <c r="R380" s="11"/>
      <c r="S380" s="11"/>
      <c r="T380" s="11"/>
      <c r="U380" s="11"/>
    </row>
    <row r="381" spans="2:21" ht="18" customHeight="1">
      <c r="B381" s="2"/>
      <c r="C381" s="2" t="s">
        <v>194</v>
      </c>
      <c r="D381" s="2"/>
      <c r="E381" s="2"/>
      <c r="F381" s="2"/>
      <c r="G381" s="2"/>
      <c r="H381" s="2"/>
      <c r="Q381" s="11"/>
      <c r="R381" s="11"/>
      <c r="S381" s="11"/>
      <c r="T381" s="11"/>
      <c r="U381" s="11"/>
    </row>
    <row r="382" spans="2:21" ht="18">
      <c r="B382" s="2"/>
      <c r="C382" s="20"/>
      <c r="D382" s="166" t="s">
        <v>205</v>
      </c>
      <c r="E382" s="166"/>
      <c r="F382" s="166"/>
      <c r="G382" s="166" t="s">
        <v>206</v>
      </c>
      <c r="H382" s="166"/>
      <c r="I382" s="166" t="s">
        <v>207</v>
      </c>
      <c r="J382" s="166"/>
      <c r="K382" s="166"/>
      <c r="L382" s="20" t="s">
        <v>209</v>
      </c>
      <c r="M382" s="166" t="s">
        <v>208</v>
      </c>
      <c r="N382" s="166"/>
      <c r="O382" s="166"/>
      <c r="Q382" s="11"/>
      <c r="R382" s="11"/>
      <c r="S382" s="11"/>
      <c r="T382" s="11"/>
      <c r="U382" s="11"/>
    </row>
    <row r="383" spans="2:21" ht="18">
      <c r="B383" s="2" t="s">
        <v>10</v>
      </c>
      <c r="C383" s="15"/>
      <c r="D383" s="166">
        <v>1</v>
      </c>
      <c r="E383" s="166"/>
      <c r="F383" s="166"/>
      <c r="G383" s="166">
        <v>2</v>
      </c>
      <c r="H383" s="166"/>
      <c r="I383" s="166">
        <v>3</v>
      </c>
      <c r="J383" s="166"/>
      <c r="K383" s="166"/>
      <c r="L383" s="20">
        <v>4</v>
      </c>
      <c r="M383" s="166">
        <v>5</v>
      </c>
      <c r="N383" s="166"/>
      <c r="O383" s="166"/>
      <c r="Q383" s="11"/>
      <c r="R383" s="11"/>
      <c r="S383" s="11"/>
      <c r="T383" s="11"/>
      <c r="U383" s="11"/>
    </row>
    <row r="384" spans="2:21" ht="18" customHeight="1">
      <c r="B384" s="2"/>
      <c r="C384" s="2" t="s">
        <v>195</v>
      </c>
      <c r="D384" s="2"/>
      <c r="E384" s="2"/>
      <c r="F384" s="2"/>
      <c r="G384" s="2"/>
      <c r="H384" s="2"/>
      <c r="Q384" s="11"/>
      <c r="R384" s="11"/>
      <c r="S384" s="11"/>
      <c r="T384" s="11"/>
      <c r="U384" s="11"/>
    </row>
    <row r="385" spans="2:21" ht="18">
      <c r="B385" s="2"/>
      <c r="C385" s="20"/>
      <c r="D385" s="166" t="s">
        <v>205</v>
      </c>
      <c r="E385" s="166"/>
      <c r="F385" s="166"/>
      <c r="G385" s="166" t="s">
        <v>206</v>
      </c>
      <c r="H385" s="166"/>
      <c r="I385" s="166" t="s">
        <v>207</v>
      </c>
      <c r="J385" s="166"/>
      <c r="K385" s="166"/>
      <c r="L385" s="20" t="s">
        <v>209</v>
      </c>
      <c r="M385" s="166" t="s">
        <v>208</v>
      </c>
      <c r="N385" s="166"/>
      <c r="O385" s="166"/>
      <c r="Q385" s="11"/>
      <c r="R385" s="11"/>
      <c r="S385" s="11"/>
      <c r="T385" s="11"/>
      <c r="U385" s="11"/>
    </row>
    <row r="386" spans="2:21" ht="18">
      <c r="B386" s="2" t="s">
        <v>10</v>
      </c>
      <c r="C386" s="15"/>
      <c r="D386" s="166">
        <v>1</v>
      </c>
      <c r="E386" s="166"/>
      <c r="F386" s="166"/>
      <c r="G386" s="166">
        <v>2</v>
      </c>
      <c r="H386" s="166"/>
      <c r="I386" s="166">
        <v>3</v>
      </c>
      <c r="J386" s="166"/>
      <c r="K386" s="166"/>
      <c r="L386" s="20">
        <v>4</v>
      </c>
      <c r="M386" s="166">
        <v>5</v>
      </c>
      <c r="N386" s="166"/>
      <c r="O386" s="166"/>
      <c r="Q386" s="11"/>
      <c r="R386" s="11"/>
      <c r="S386" s="11"/>
      <c r="T386" s="11"/>
      <c r="U386" s="11"/>
    </row>
    <row r="387" spans="2:21" ht="18" customHeight="1">
      <c r="B387" s="2"/>
      <c r="C387" s="2" t="s">
        <v>196</v>
      </c>
      <c r="D387" s="2"/>
      <c r="E387" s="2"/>
      <c r="F387" s="2"/>
      <c r="G387" s="2"/>
      <c r="H387" s="2"/>
      <c r="Q387" s="11"/>
      <c r="R387" s="11"/>
      <c r="S387" s="11"/>
      <c r="T387" s="11"/>
      <c r="U387" s="11"/>
    </row>
    <row r="388" spans="2:21" ht="18">
      <c r="B388" s="2"/>
      <c r="C388" s="20"/>
      <c r="D388" s="166" t="s">
        <v>205</v>
      </c>
      <c r="E388" s="166"/>
      <c r="F388" s="166"/>
      <c r="G388" s="166" t="s">
        <v>206</v>
      </c>
      <c r="H388" s="166"/>
      <c r="I388" s="166" t="s">
        <v>207</v>
      </c>
      <c r="J388" s="166"/>
      <c r="K388" s="166"/>
      <c r="L388" s="20" t="s">
        <v>209</v>
      </c>
      <c r="M388" s="166" t="s">
        <v>208</v>
      </c>
      <c r="N388" s="166"/>
      <c r="O388" s="166"/>
      <c r="Q388" s="11"/>
      <c r="R388" s="11"/>
      <c r="S388" s="11"/>
      <c r="T388" s="11"/>
      <c r="U388" s="11"/>
    </row>
    <row r="389" spans="2:21" ht="18">
      <c r="B389" s="2" t="s">
        <v>10</v>
      </c>
      <c r="C389" s="15"/>
      <c r="D389" s="166">
        <v>5</v>
      </c>
      <c r="E389" s="166"/>
      <c r="F389" s="166"/>
      <c r="G389" s="166">
        <v>4</v>
      </c>
      <c r="H389" s="166"/>
      <c r="I389" s="166">
        <v>3</v>
      </c>
      <c r="J389" s="166"/>
      <c r="K389" s="166"/>
      <c r="L389" s="20">
        <v>2</v>
      </c>
      <c r="M389" s="166">
        <v>1</v>
      </c>
      <c r="N389" s="166"/>
      <c r="O389" s="166"/>
      <c r="Q389" s="11"/>
      <c r="R389" s="11"/>
      <c r="S389" s="11"/>
      <c r="T389" s="11"/>
      <c r="U389" s="11"/>
    </row>
    <row r="390" spans="2:21" ht="18" customHeight="1">
      <c r="B390" s="2"/>
      <c r="C390" s="2" t="s">
        <v>197</v>
      </c>
      <c r="D390" s="2"/>
      <c r="E390" s="2"/>
      <c r="F390" s="2"/>
      <c r="G390" s="2"/>
      <c r="H390" s="2"/>
      <c r="Q390" s="11"/>
      <c r="R390" s="11"/>
      <c r="S390" s="11"/>
      <c r="T390" s="11"/>
      <c r="U390" s="11"/>
    </row>
    <row r="391" spans="2:21" ht="18">
      <c r="B391" s="2"/>
      <c r="C391" s="20"/>
      <c r="D391" s="166" t="s">
        <v>205</v>
      </c>
      <c r="E391" s="166"/>
      <c r="F391" s="166"/>
      <c r="G391" s="166" t="s">
        <v>206</v>
      </c>
      <c r="H391" s="166"/>
      <c r="I391" s="166" t="s">
        <v>207</v>
      </c>
      <c r="J391" s="166"/>
      <c r="K391" s="166"/>
      <c r="L391" s="20" t="s">
        <v>209</v>
      </c>
      <c r="M391" s="166" t="s">
        <v>208</v>
      </c>
      <c r="N391" s="166"/>
      <c r="O391" s="166"/>
      <c r="Q391" s="11"/>
      <c r="R391" s="11"/>
      <c r="S391" s="11"/>
      <c r="T391" s="11"/>
      <c r="U391" s="11"/>
    </row>
    <row r="392" spans="2:21" ht="18">
      <c r="B392" s="2" t="s">
        <v>10</v>
      </c>
      <c r="C392" s="15"/>
      <c r="D392" s="166">
        <v>5</v>
      </c>
      <c r="E392" s="166"/>
      <c r="F392" s="166"/>
      <c r="G392" s="166">
        <v>4</v>
      </c>
      <c r="H392" s="166"/>
      <c r="I392" s="166">
        <v>3</v>
      </c>
      <c r="J392" s="166"/>
      <c r="K392" s="166"/>
      <c r="L392" s="20">
        <v>2</v>
      </c>
      <c r="M392" s="166">
        <v>1</v>
      </c>
      <c r="N392" s="166"/>
      <c r="O392" s="166"/>
      <c r="Q392" s="11"/>
      <c r="R392" s="11"/>
      <c r="S392" s="11"/>
      <c r="T392" s="11"/>
      <c r="U392" s="11"/>
    </row>
    <row r="393" spans="2:21" ht="18" customHeight="1">
      <c r="B393" s="2"/>
      <c r="C393" s="2" t="s">
        <v>198</v>
      </c>
      <c r="D393" s="2"/>
      <c r="E393" s="2"/>
      <c r="F393" s="2"/>
      <c r="G393" s="2"/>
      <c r="H393" s="2"/>
      <c r="Q393" s="11"/>
      <c r="R393" s="11"/>
      <c r="S393" s="11"/>
      <c r="T393" s="11"/>
      <c r="U393" s="11"/>
    </row>
    <row r="394" spans="2:21" ht="18">
      <c r="B394" s="2"/>
      <c r="C394" s="20"/>
      <c r="D394" s="166" t="s">
        <v>205</v>
      </c>
      <c r="E394" s="166"/>
      <c r="F394" s="166"/>
      <c r="G394" s="166" t="s">
        <v>206</v>
      </c>
      <c r="H394" s="166"/>
      <c r="I394" s="166" t="s">
        <v>207</v>
      </c>
      <c r="J394" s="166"/>
      <c r="K394" s="166"/>
      <c r="L394" s="20" t="s">
        <v>209</v>
      </c>
      <c r="M394" s="166" t="s">
        <v>208</v>
      </c>
      <c r="N394" s="166"/>
      <c r="O394" s="166"/>
      <c r="Q394" s="11"/>
      <c r="R394" s="11"/>
      <c r="S394" s="11"/>
      <c r="T394" s="11"/>
      <c r="U394" s="11"/>
    </row>
    <row r="395" spans="2:21" ht="18">
      <c r="B395" s="2" t="s">
        <v>10</v>
      </c>
      <c r="C395" s="15"/>
      <c r="D395" s="166">
        <v>1</v>
      </c>
      <c r="E395" s="166"/>
      <c r="F395" s="166"/>
      <c r="G395" s="166">
        <v>2</v>
      </c>
      <c r="H395" s="166"/>
      <c r="I395" s="166">
        <v>3</v>
      </c>
      <c r="J395" s="166"/>
      <c r="K395" s="166"/>
      <c r="L395" s="20">
        <v>4</v>
      </c>
      <c r="M395" s="166">
        <v>5</v>
      </c>
      <c r="N395" s="166"/>
      <c r="O395" s="166"/>
      <c r="Q395" s="11"/>
      <c r="R395" s="11"/>
      <c r="S395" s="11"/>
      <c r="T395" s="11"/>
      <c r="U395" s="11"/>
    </row>
    <row r="396" spans="2:21" ht="18" customHeight="1">
      <c r="B396" s="2"/>
      <c r="C396" s="2" t="s">
        <v>199</v>
      </c>
      <c r="D396" s="2"/>
      <c r="E396" s="2"/>
      <c r="F396" s="2"/>
      <c r="G396" s="2"/>
      <c r="H396" s="2"/>
      <c r="Q396" s="11"/>
      <c r="R396" s="11"/>
      <c r="S396" s="11"/>
      <c r="T396" s="11"/>
      <c r="U396" s="11"/>
    </row>
    <row r="397" spans="2:21" ht="18">
      <c r="B397" s="2"/>
      <c r="C397" s="20"/>
      <c r="D397" s="166" t="s">
        <v>205</v>
      </c>
      <c r="E397" s="166"/>
      <c r="F397" s="166"/>
      <c r="G397" s="166" t="s">
        <v>206</v>
      </c>
      <c r="H397" s="166"/>
      <c r="I397" s="166" t="s">
        <v>207</v>
      </c>
      <c r="J397" s="166"/>
      <c r="K397" s="166"/>
      <c r="L397" s="20" t="s">
        <v>209</v>
      </c>
      <c r="M397" s="166" t="s">
        <v>208</v>
      </c>
      <c r="N397" s="166"/>
      <c r="O397" s="166"/>
      <c r="Q397" s="11"/>
      <c r="R397" s="11"/>
      <c r="S397" s="11"/>
      <c r="T397" s="11"/>
      <c r="U397" s="11"/>
    </row>
    <row r="398" spans="2:21" ht="18">
      <c r="B398" s="2" t="s">
        <v>10</v>
      </c>
      <c r="C398" s="15"/>
      <c r="D398" s="166">
        <v>5</v>
      </c>
      <c r="E398" s="166"/>
      <c r="F398" s="166"/>
      <c r="G398" s="166">
        <v>4</v>
      </c>
      <c r="H398" s="166"/>
      <c r="I398" s="166">
        <v>3</v>
      </c>
      <c r="J398" s="166"/>
      <c r="K398" s="166"/>
      <c r="L398" s="20">
        <v>2</v>
      </c>
      <c r="M398" s="166">
        <v>1</v>
      </c>
      <c r="N398" s="166"/>
      <c r="O398" s="166"/>
      <c r="Q398" s="11"/>
      <c r="R398" s="11"/>
      <c r="S398" s="11"/>
      <c r="T398" s="11"/>
      <c r="U398" s="11"/>
    </row>
    <row r="399" spans="2:21" ht="18" customHeight="1">
      <c r="B399" s="2"/>
      <c r="C399" s="2" t="s">
        <v>200</v>
      </c>
      <c r="D399" s="2"/>
      <c r="E399" s="2"/>
      <c r="F399" s="2"/>
      <c r="G399" s="2"/>
      <c r="H399" s="2"/>
      <c r="Q399" s="11"/>
      <c r="R399" s="11"/>
      <c r="S399" s="11"/>
      <c r="T399" s="11"/>
      <c r="U399" s="11"/>
    </row>
    <row r="400" spans="2:21" ht="18">
      <c r="B400" s="2"/>
      <c r="C400" s="20"/>
      <c r="D400" s="166" t="s">
        <v>205</v>
      </c>
      <c r="E400" s="166"/>
      <c r="F400" s="166"/>
      <c r="G400" s="166" t="s">
        <v>206</v>
      </c>
      <c r="H400" s="166"/>
      <c r="I400" s="166" t="s">
        <v>207</v>
      </c>
      <c r="J400" s="166"/>
      <c r="K400" s="166"/>
      <c r="L400" s="20" t="s">
        <v>209</v>
      </c>
      <c r="M400" s="166" t="s">
        <v>208</v>
      </c>
      <c r="N400" s="166"/>
      <c r="O400" s="166"/>
      <c r="Q400" s="11"/>
      <c r="R400" s="11"/>
      <c r="S400" s="11"/>
      <c r="T400" s="11"/>
      <c r="U400" s="11"/>
    </row>
    <row r="401" spans="2:21" ht="18">
      <c r="B401" s="2" t="s">
        <v>10</v>
      </c>
      <c r="C401" s="15"/>
      <c r="D401" s="166">
        <v>1</v>
      </c>
      <c r="E401" s="166"/>
      <c r="F401" s="166"/>
      <c r="G401" s="166">
        <v>2</v>
      </c>
      <c r="H401" s="166"/>
      <c r="I401" s="166">
        <v>3</v>
      </c>
      <c r="J401" s="166"/>
      <c r="K401" s="166"/>
      <c r="L401" s="20">
        <v>4</v>
      </c>
      <c r="M401" s="166">
        <v>5</v>
      </c>
      <c r="N401" s="166"/>
      <c r="O401" s="166"/>
      <c r="Q401" s="11"/>
      <c r="R401" s="11"/>
      <c r="S401" s="11"/>
      <c r="T401" s="11"/>
      <c r="U401" s="11"/>
    </row>
    <row r="402" spans="2:21" ht="18" customHeight="1">
      <c r="B402" s="2"/>
      <c r="C402" s="2" t="s">
        <v>201</v>
      </c>
      <c r="D402" s="2"/>
      <c r="E402" s="2"/>
      <c r="F402" s="2"/>
      <c r="G402" s="2"/>
      <c r="H402" s="2"/>
      <c r="Q402" s="11"/>
      <c r="R402" s="11"/>
      <c r="S402" s="11"/>
      <c r="T402" s="11"/>
      <c r="U402" s="11"/>
    </row>
    <row r="403" spans="2:21" ht="18">
      <c r="B403" s="2"/>
      <c r="C403" s="20"/>
      <c r="D403" s="166" t="s">
        <v>205</v>
      </c>
      <c r="E403" s="166"/>
      <c r="F403" s="166"/>
      <c r="G403" s="166" t="s">
        <v>206</v>
      </c>
      <c r="H403" s="166"/>
      <c r="I403" s="166" t="s">
        <v>207</v>
      </c>
      <c r="J403" s="166"/>
      <c r="K403" s="166"/>
      <c r="L403" s="20" t="s">
        <v>209</v>
      </c>
      <c r="M403" s="166" t="s">
        <v>208</v>
      </c>
      <c r="N403" s="166"/>
      <c r="O403" s="166"/>
      <c r="Q403" s="11"/>
      <c r="R403" s="11"/>
      <c r="S403" s="11"/>
      <c r="T403" s="11"/>
      <c r="U403" s="11"/>
    </row>
    <row r="404" spans="2:21" ht="18">
      <c r="B404" s="2" t="s">
        <v>10</v>
      </c>
      <c r="C404" s="15"/>
      <c r="D404" s="166">
        <v>1</v>
      </c>
      <c r="E404" s="166"/>
      <c r="F404" s="166"/>
      <c r="G404" s="166">
        <v>2</v>
      </c>
      <c r="H404" s="166"/>
      <c r="I404" s="166">
        <v>3</v>
      </c>
      <c r="J404" s="166"/>
      <c r="K404" s="166"/>
      <c r="L404" s="20">
        <v>4</v>
      </c>
      <c r="M404" s="166">
        <v>5</v>
      </c>
      <c r="N404" s="166"/>
      <c r="O404" s="166"/>
      <c r="Q404" s="11"/>
      <c r="R404" s="11"/>
      <c r="S404" s="11"/>
      <c r="T404" s="11"/>
      <c r="U404" s="11"/>
    </row>
    <row r="405" spans="2:21" ht="18" customHeight="1">
      <c r="B405" s="2"/>
      <c r="C405" s="2" t="s">
        <v>202</v>
      </c>
      <c r="D405" s="2"/>
      <c r="E405" s="2"/>
      <c r="F405" s="2"/>
      <c r="G405" s="2"/>
      <c r="H405" s="2"/>
      <c r="Q405" s="11"/>
      <c r="R405" s="11"/>
      <c r="S405" s="11"/>
      <c r="T405" s="11"/>
      <c r="U405" s="11"/>
    </row>
    <row r="406" spans="2:21" ht="18">
      <c r="B406" s="2"/>
      <c r="C406" s="20"/>
      <c r="D406" s="166" t="s">
        <v>205</v>
      </c>
      <c r="E406" s="166"/>
      <c r="F406" s="166"/>
      <c r="G406" s="166" t="s">
        <v>206</v>
      </c>
      <c r="H406" s="166"/>
      <c r="I406" s="166" t="s">
        <v>207</v>
      </c>
      <c r="J406" s="166"/>
      <c r="K406" s="166"/>
      <c r="L406" s="20" t="s">
        <v>209</v>
      </c>
      <c r="M406" s="166" t="s">
        <v>208</v>
      </c>
      <c r="N406" s="166"/>
      <c r="O406" s="166"/>
      <c r="Q406" s="11"/>
      <c r="R406" s="11"/>
      <c r="S406" s="11"/>
      <c r="T406" s="11"/>
      <c r="U406" s="11"/>
    </row>
    <row r="407" spans="2:21" ht="18">
      <c r="B407" s="2" t="s">
        <v>10</v>
      </c>
      <c r="C407" s="15"/>
      <c r="D407" s="166">
        <v>5</v>
      </c>
      <c r="E407" s="166"/>
      <c r="F407" s="166"/>
      <c r="G407" s="166">
        <v>4</v>
      </c>
      <c r="H407" s="166"/>
      <c r="I407" s="166">
        <v>3</v>
      </c>
      <c r="J407" s="166"/>
      <c r="K407" s="166"/>
      <c r="L407" s="20">
        <v>2</v>
      </c>
      <c r="M407" s="166">
        <v>1</v>
      </c>
      <c r="N407" s="166"/>
      <c r="O407" s="166"/>
      <c r="Q407" s="11"/>
      <c r="R407" s="11"/>
      <c r="S407" s="11"/>
      <c r="T407" s="11"/>
      <c r="U407" s="11"/>
    </row>
    <row r="408" spans="2:21" ht="18" customHeight="1">
      <c r="B408" s="2"/>
      <c r="C408" s="2" t="s">
        <v>203</v>
      </c>
      <c r="D408" s="2"/>
      <c r="E408" s="2"/>
      <c r="F408" s="2"/>
      <c r="G408" s="2"/>
      <c r="H408" s="2"/>
      <c r="Q408" s="11"/>
      <c r="R408" s="11"/>
      <c r="S408" s="11"/>
      <c r="T408" s="11"/>
      <c r="U408" s="11"/>
    </row>
    <row r="409" spans="2:21" ht="18">
      <c r="B409" s="2"/>
      <c r="C409" s="20"/>
      <c r="D409" s="166" t="s">
        <v>205</v>
      </c>
      <c r="E409" s="166"/>
      <c r="F409" s="166"/>
      <c r="G409" s="166" t="s">
        <v>206</v>
      </c>
      <c r="H409" s="166"/>
      <c r="I409" s="166" t="s">
        <v>207</v>
      </c>
      <c r="J409" s="166"/>
      <c r="K409" s="166"/>
      <c r="L409" s="20" t="s">
        <v>209</v>
      </c>
      <c r="M409" s="166" t="s">
        <v>208</v>
      </c>
      <c r="N409" s="166"/>
      <c r="O409" s="166"/>
      <c r="Q409" s="11"/>
      <c r="R409" s="11"/>
      <c r="S409" s="11"/>
      <c r="T409" s="11"/>
      <c r="U409" s="11"/>
    </row>
    <row r="410" spans="2:21" ht="18">
      <c r="B410" s="2" t="s">
        <v>10</v>
      </c>
      <c r="C410" s="15"/>
      <c r="D410" s="166">
        <v>1</v>
      </c>
      <c r="E410" s="166"/>
      <c r="F410" s="166"/>
      <c r="G410" s="166">
        <v>2</v>
      </c>
      <c r="H410" s="166"/>
      <c r="I410" s="166">
        <v>3</v>
      </c>
      <c r="J410" s="166"/>
      <c r="K410" s="166"/>
      <c r="L410" s="20">
        <v>4</v>
      </c>
      <c r="M410" s="166">
        <v>5</v>
      </c>
      <c r="N410" s="166"/>
      <c r="O410" s="166"/>
      <c r="Q410" s="11"/>
      <c r="R410" s="11"/>
      <c r="S410" s="11"/>
      <c r="T410" s="11"/>
      <c r="U410" s="11"/>
    </row>
    <row r="411" spans="2:21" ht="18" customHeight="1">
      <c r="B411" s="2"/>
      <c r="C411" s="2" t="s">
        <v>204</v>
      </c>
      <c r="D411" s="2"/>
      <c r="E411" s="2"/>
      <c r="F411" s="2"/>
      <c r="G411" s="2"/>
      <c r="H411" s="2"/>
      <c r="Q411" s="11"/>
      <c r="R411" s="11"/>
      <c r="S411" s="11"/>
      <c r="T411" s="11"/>
      <c r="U411" s="11"/>
    </row>
    <row r="412" spans="2:21" ht="18">
      <c r="B412" s="2"/>
      <c r="C412" s="20"/>
      <c r="D412" s="166" t="s">
        <v>205</v>
      </c>
      <c r="E412" s="166"/>
      <c r="F412" s="166"/>
      <c r="G412" s="166" t="s">
        <v>206</v>
      </c>
      <c r="H412" s="166"/>
      <c r="I412" s="166" t="s">
        <v>207</v>
      </c>
      <c r="J412" s="166"/>
      <c r="K412" s="166"/>
      <c r="L412" s="20" t="s">
        <v>209</v>
      </c>
      <c r="M412" s="166" t="s">
        <v>208</v>
      </c>
      <c r="N412" s="166"/>
      <c r="O412" s="166"/>
      <c r="Q412" s="11"/>
      <c r="R412" s="11"/>
      <c r="S412" s="11"/>
      <c r="T412" s="11"/>
      <c r="U412" s="11"/>
    </row>
    <row r="413" spans="2:21" ht="18">
      <c r="B413" s="2" t="s">
        <v>10</v>
      </c>
      <c r="C413" s="15"/>
      <c r="D413" s="166">
        <v>1</v>
      </c>
      <c r="E413" s="166"/>
      <c r="F413" s="166"/>
      <c r="G413" s="166">
        <v>2</v>
      </c>
      <c r="H413" s="166"/>
      <c r="I413" s="166">
        <v>3</v>
      </c>
      <c r="J413" s="166"/>
      <c r="K413" s="166"/>
      <c r="L413" s="20">
        <v>4</v>
      </c>
      <c r="M413" s="166">
        <v>5</v>
      </c>
      <c r="N413" s="166"/>
      <c r="O413" s="166"/>
      <c r="Q413" s="11"/>
      <c r="R413" s="11"/>
      <c r="S413" s="11"/>
      <c r="T413" s="11"/>
      <c r="U413" s="11"/>
    </row>
    <row r="414" spans="2:21" ht="18" customHeight="1">
      <c r="B414" s="2"/>
      <c r="C414" s="2"/>
      <c r="D414" s="2"/>
      <c r="E414" s="2"/>
      <c r="F414" s="2"/>
      <c r="G414" s="2"/>
      <c r="H414" s="2"/>
      <c r="Q414" s="11"/>
      <c r="R414" s="11"/>
      <c r="S414" s="11"/>
      <c r="T414" s="11"/>
      <c r="U414" s="11"/>
    </row>
    <row r="415" spans="2:21" ht="18">
      <c r="B415" s="2"/>
      <c r="C415" s="20" t="s">
        <v>210</v>
      </c>
      <c r="D415" s="20"/>
      <c r="E415" s="20"/>
      <c r="F415" s="20"/>
      <c r="G415" s="13"/>
      <c r="H415" s="20"/>
    </row>
    <row r="416" spans="2:21" ht="18">
      <c r="B416" s="2"/>
      <c r="C416" s="15">
        <f>C353+C356+C359+C362+C365+C368+C371+C374+C377+C380+C383+C386+C389+C392+C395+C398+C401+C404+C407+C410+C413</f>
        <v>0</v>
      </c>
      <c r="D416" s="20"/>
      <c r="E416" s="20"/>
      <c r="F416" s="20"/>
      <c r="G416" s="20"/>
      <c r="H416" s="20"/>
    </row>
    <row r="417" spans="3:21" ht="18">
      <c r="C417" s="2" t="s">
        <v>336</v>
      </c>
      <c r="I417" s="111" t="s">
        <v>289</v>
      </c>
    </row>
    <row r="419" spans="3:21" s="56" customFormat="1" ht="18">
      <c r="C419" s="56" t="s">
        <v>303</v>
      </c>
      <c r="E419" s="57"/>
      <c r="Q419" s="58"/>
      <c r="R419" s="58"/>
      <c r="S419" s="58"/>
      <c r="T419" s="58"/>
      <c r="U419" s="58"/>
    </row>
    <row r="421" spans="3:21" ht="18">
      <c r="C421" s="2" t="s">
        <v>0</v>
      </c>
    </row>
    <row r="422" spans="3:21" ht="18">
      <c r="C422" s="2" t="s">
        <v>313</v>
      </c>
    </row>
    <row r="423" spans="3:21" ht="18">
      <c r="C423" s="2" t="s">
        <v>314</v>
      </c>
    </row>
    <row r="425" spans="3:21" ht="18">
      <c r="C425" s="2" t="s">
        <v>1</v>
      </c>
    </row>
    <row r="426" spans="3:21" ht="18">
      <c r="C426" s="2" t="s">
        <v>343</v>
      </c>
    </row>
    <row r="427" spans="3:21" ht="18">
      <c r="C427" s="2" t="s">
        <v>344</v>
      </c>
    </row>
    <row r="428" spans="3:21" ht="18">
      <c r="C428" s="2" t="s">
        <v>345</v>
      </c>
    </row>
    <row r="429" spans="3:21" ht="18">
      <c r="C429" s="2" t="s">
        <v>346</v>
      </c>
    </row>
    <row r="430" spans="3:21" ht="18">
      <c r="C430" s="32" t="s">
        <v>347</v>
      </c>
    </row>
    <row r="431" spans="3:21" ht="18">
      <c r="C431" s="32" t="s">
        <v>348</v>
      </c>
    </row>
    <row r="433" spans="3:12" s="20" customFormat="1" ht="18">
      <c r="D433" s="20" t="s">
        <v>310</v>
      </c>
      <c r="E433" s="20" t="s">
        <v>311</v>
      </c>
      <c r="F433" s="20" t="s">
        <v>311</v>
      </c>
      <c r="G433" s="20" t="s">
        <v>311</v>
      </c>
      <c r="H433" s="20" t="s">
        <v>357</v>
      </c>
      <c r="I433" s="166" t="s">
        <v>357</v>
      </c>
      <c r="J433" s="166"/>
      <c r="K433" s="20" t="s">
        <v>358</v>
      </c>
      <c r="L433" s="20" t="s">
        <v>359</v>
      </c>
    </row>
    <row r="434" spans="3:12" s="68" customFormat="1" ht="16" thickBot="1">
      <c r="D434" s="68" t="s">
        <v>356</v>
      </c>
      <c r="E434" s="68" t="s">
        <v>354</v>
      </c>
      <c r="F434" s="68" t="s">
        <v>353</v>
      </c>
      <c r="G434" s="68" t="s">
        <v>355</v>
      </c>
      <c r="H434" s="68" t="s">
        <v>360</v>
      </c>
      <c r="I434" s="180" t="s">
        <v>361</v>
      </c>
      <c r="J434" s="180"/>
      <c r="K434" s="68" t="s">
        <v>362</v>
      </c>
      <c r="L434" s="68" t="s">
        <v>363</v>
      </c>
    </row>
    <row r="435" spans="3:12" ht="20" thickTop="1" thickBot="1">
      <c r="C435" s="69" t="s">
        <v>349</v>
      </c>
      <c r="D435" s="117"/>
      <c r="E435" s="117"/>
      <c r="F435" s="117"/>
      <c r="G435" s="117"/>
      <c r="H435" s="117"/>
      <c r="I435" s="178"/>
      <c r="J435" s="179"/>
      <c r="K435" s="117"/>
      <c r="L435" s="117"/>
    </row>
    <row r="436" spans="3:12" ht="20" thickTop="1" thickBot="1">
      <c r="C436" s="69" t="s">
        <v>350</v>
      </c>
      <c r="D436" s="117"/>
      <c r="E436" s="117"/>
      <c r="F436" s="117"/>
      <c r="G436" s="117"/>
      <c r="H436" s="117"/>
      <c r="I436" s="178"/>
      <c r="J436" s="179"/>
      <c r="K436" s="117"/>
      <c r="L436" s="117"/>
    </row>
    <row r="437" spans="3:12" ht="20" thickTop="1" thickBot="1">
      <c r="C437" s="69" t="s">
        <v>351</v>
      </c>
      <c r="D437" s="117"/>
      <c r="E437" s="117"/>
      <c r="F437" s="117"/>
      <c r="G437" s="117"/>
      <c r="H437" s="117"/>
      <c r="I437" s="178"/>
      <c r="J437" s="179"/>
      <c r="K437" s="117"/>
      <c r="L437" s="117"/>
    </row>
    <row r="438" spans="3:12" ht="20" thickTop="1" thickBot="1">
      <c r="C438" s="69" t="s">
        <v>352</v>
      </c>
      <c r="D438" s="117"/>
      <c r="E438" s="117"/>
      <c r="F438" s="117"/>
      <c r="G438" s="117"/>
      <c r="H438" s="117"/>
      <c r="I438" s="178"/>
      <c r="J438" s="179"/>
      <c r="K438" s="117"/>
      <c r="L438" s="117"/>
    </row>
    <row r="439" spans="3:12" ht="16" thickTop="1"/>
  </sheetData>
  <sheetProtection password="C075" sheet="1" objects="1" scenarios="1" selectLockedCells="1"/>
  <mergeCells count="419">
    <mergeCell ref="G217:H217"/>
    <mergeCell ref="I217:J217"/>
    <mergeCell ref="K217:L217"/>
    <mergeCell ref="D222:E222"/>
    <mergeCell ref="G222:H222"/>
    <mergeCell ref="I222:J222"/>
    <mergeCell ref="K222:L222"/>
    <mergeCell ref="E4:O5"/>
    <mergeCell ref="Q8:U8"/>
    <mergeCell ref="D216:E216"/>
    <mergeCell ref="G216:H216"/>
    <mergeCell ref="I216:J216"/>
    <mergeCell ref="K216:L216"/>
    <mergeCell ref="G226:H226"/>
    <mergeCell ref="I226:J226"/>
    <mergeCell ref="K226:L226"/>
    <mergeCell ref="D228:E228"/>
    <mergeCell ref="G228:H228"/>
    <mergeCell ref="I228:J228"/>
    <mergeCell ref="K228:L228"/>
    <mergeCell ref="G223:H223"/>
    <mergeCell ref="I223:J223"/>
    <mergeCell ref="K223:L223"/>
    <mergeCell ref="D225:E225"/>
    <mergeCell ref="G225:H225"/>
    <mergeCell ref="I225:J225"/>
    <mergeCell ref="K225:L225"/>
    <mergeCell ref="G232:H232"/>
    <mergeCell ref="I232:J232"/>
    <mergeCell ref="K232:L232"/>
    <mergeCell ref="D234:E234"/>
    <mergeCell ref="G234:H234"/>
    <mergeCell ref="I234:J234"/>
    <mergeCell ref="K234:L234"/>
    <mergeCell ref="G229:H229"/>
    <mergeCell ref="I229:J229"/>
    <mergeCell ref="K229:L229"/>
    <mergeCell ref="D231:E231"/>
    <mergeCell ref="G231:H231"/>
    <mergeCell ref="I231:J231"/>
    <mergeCell ref="K231:L231"/>
    <mergeCell ref="G238:H238"/>
    <mergeCell ref="I238:J238"/>
    <mergeCell ref="K238:L238"/>
    <mergeCell ref="D240:E240"/>
    <mergeCell ref="G240:H240"/>
    <mergeCell ref="I240:J240"/>
    <mergeCell ref="K240:L240"/>
    <mergeCell ref="G235:H235"/>
    <mergeCell ref="I235:J235"/>
    <mergeCell ref="K235:L235"/>
    <mergeCell ref="D237:E237"/>
    <mergeCell ref="G237:H237"/>
    <mergeCell ref="I237:J237"/>
    <mergeCell ref="K237:L237"/>
    <mergeCell ref="G244:H244"/>
    <mergeCell ref="I244:J244"/>
    <mergeCell ref="K244:L244"/>
    <mergeCell ref="D246:E246"/>
    <mergeCell ref="G246:H246"/>
    <mergeCell ref="I246:J246"/>
    <mergeCell ref="K246:L246"/>
    <mergeCell ref="G241:H241"/>
    <mergeCell ref="I241:J241"/>
    <mergeCell ref="K241:L241"/>
    <mergeCell ref="D243:E243"/>
    <mergeCell ref="G243:H243"/>
    <mergeCell ref="I243:J243"/>
    <mergeCell ref="K243:L243"/>
    <mergeCell ref="G250:H250"/>
    <mergeCell ref="I250:J250"/>
    <mergeCell ref="K250:L250"/>
    <mergeCell ref="D252:E252"/>
    <mergeCell ref="G252:H252"/>
    <mergeCell ref="I252:J252"/>
    <mergeCell ref="K252:L252"/>
    <mergeCell ref="G247:H247"/>
    <mergeCell ref="I247:J247"/>
    <mergeCell ref="K247:L247"/>
    <mergeCell ref="D249:E249"/>
    <mergeCell ref="G249:H249"/>
    <mergeCell ref="I249:J249"/>
    <mergeCell ref="K249:L249"/>
    <mergeCell ref="G256:H256"/>
    <mergeCell ref="I256:J256"/>
    <mergeCell ref="K256:L256"/>
    <mergeCell ref="D258:E258"/>
    <mergeCell ref="G258:H258"/>
    <mergeCell ref="I258:J258"/>
    <mergeCell ref="K258:L258"/>
    <mergeCell ref="G253:H253"/>
    <mergeCell ref="I253:J253"/>
    <mergeCell ref="K253:L253"/>
    <mergeCell ref="D255:E255"/>
    <mergeCell ref="G255:H255"/>
    <mergeCell ref="I255:J255"/>
    <mergeCell ref="K255:L255"/>
    <mergeCell ref="G262:H262"/>
    <mergeCell ref="I262:J262"/>
    <mergeCell ref="K262:L262"/>
    <mergeCell ref="D264:E264"/>
    <mergeCell ref="G264:H264"/>
    <mergeCell ref="I264:J264"/>
    <mergeCell ref="K264:L264"/>
    <mergeCell ref="G259:H259"/>
    <mergeCell ref="I259:J259"/>
    <mergeCell ref="K259:L259"/>
    <mergeCell ref="D261:E261"/>
    <mergeCell ref="G261:H261"/>
    <mergeCell ref="I261:J261"/>
    <mergeCell ref="K261:L261"/>
    <mergeCell ref="G268:H268"/>
    <mergeCell ref="I268:J268"/>
    <mergeCell ref="K268:L268"/>
    <mergeCell ref="D270:E270"/>
    <mergeCell ref="G270:H270"/>
    <mergeCell ref="I270:J270"/>
    <mergeCell ref="K270:L270"/>
    <mergeCell ref="G265:H265"/>
    <mergeCell ref="I265:J265"/>
    <mergeCell ref="K265:L265"/>
    <mergeCell ref="D267:E267"/>
    <mergeCell ref="G267:H267"/>
    <mergeCell ref="I267:J267"/>
    <mergeCell ref="K267:L267"/>
    <mergeCell ref="G274:H274"/>
    <mergeCell ref="I274:J274"/>
    <mergeCell ref="K274:L274"/>
    <mergeCell ref="D276:E276"/>
    <mergeCell ref="G276:H276"/>
    <mergeCell ref="I276:J276"/>
    <mergeCell ref="K276:L276"/>
    <mergeCell ref="G271:H271"/>
    <mergeCell ref="I271:J271"/>
    <mergeCell ref="K271:L271"/>
    <mergeCell ref="D273:E273"/>
    <mergeCell ref="G273:H273"/>
    <mergeCell ref="I273:J273"/>
    <mergeCell ref="K273:L273"/>
    <mergeCell ref="G280:H280"/>
    <mergeCell ref="I280:J280"/>
    <mergeCell ref="K280:L280"/>
    <mergeCell ref="D295:F295"/>
    <mergeCell ref="G295:H295"/>
    <mergeCell ref="I295:K295"/>
    <mergeCell ref="L295:M295"/>
    <mergeCell ref="G277:H277"/>
    <mergeCell ref="I277:J277"/>
    <mergeCell ref="K277:L277"/>
    <mergeCell ref="D279:E279"/>
    <mergeCell ref="G279:H279"/>
    <mergeCell ref="I279:J279"/>
    <mergeCell ref="K279:L279"/>
    <mergeCell ref="D303:F303"/>
    <mergeCell ref="G303:H303"/>
    <mergeCell ref="I303:K303"/>
    <mergeCell ref="L303:M303"/>
    <mergeCell ref="D305:F305"/>
    <mergeCell ref="G305:H305"/>
    <mergeCell ref="I305:K305"/>
    <mergeCell ref="L305:M305"/>
    <mergeCell ref="D296:F296"/>
    <mergeCell ref="G296:H296"/>
    <mergeCell ref="I296:K296"/>
    <mergeCell ref="L296:M296"/>
    <mergeCell ref="D302:F302"/>
    <mergeCell ref="G302:H302"/>
    <mergeCell ref="I302:K302"/>
    <mergeCell ref="L302:M302"/>
    <mergeCell ref="D309:F309"/>
    <mergeCell ref="G309:H309"/>
    <mergeCell ref="I309:K309"/>
    <mergeCell ref="L309:M309"/>
    <mergeCell ref="D311:F311"/>
    <mergeCell ref="G311:H311"/>
    <mergeCell ref="I311:K311"/>
    <mergeCell ref="L311:M311"/>
    <mergeCell ref="D306:F306"/>
    <mergeCell ref="G306:H306"/>
    <mergeCell ref="I306:K306"/>
    <mergeCell ref="L306:M306"/>
    <mergeCell ref="D308:F308"/>
    <mergeCell ref="G308:H308"/>
    <mergeCell ref="I308:K308"/>
    <mergeCell ref="L308:M308"/>
    <mergeCell ref="D315:F315"/>
    <mergeCell ref="G315:H315"/>
    <mergeCell ref="I315:K315"/>
    <mergeCell ref="L315:M315"/>
    <mergeCell ref="D317:F317"/>
    <mergeCell ref="G317:H317"/>
    <mergeCell ref="I317:K317"/>
    <mergeCell ref="L317:M317"/>
    <mergeCell ref="D312:F312"/>
    <mergeCell ref="G312:H312"/>
    <mergeCell ref="I312:K312"/>
    <mergeCell ref="L312:M312"/>
    <mergeCell ref="D314:F314"/>
    <mergeCell ref="G314:H314"/>
    <mergeCell ref="I314:K314"/>
    <mergeCell ref="L314:M314"/>
    <mergeCell ref="D321:F321"/>
    <mergeCell ref="G321:H321"/>
    <mergeCell ref="I321:K321"/>
    <mergeCell ref="L321:M321"/>
    <mergeCell ref="D323:F323"/>
    <mergeCell ref="G323:H323"/>
    <mergeCell ref="I323:K323"/>
    <mergeCell ref="L323:M323"/>
    <mergeCell ref="D318:F318"/>
    <mergeCell ref="G318:H318"/>
    <mergeCell ref="I318:K318"/>
    <mergeCell ref="L318:M318"/>
    <mergeCell ref="D320:F320"/>
    <mergeCell ref="G320:H320"/>
    <mergeCell ref="I320:K320"/>
    <mergeCell ref="L320:M320"/>
    <mergeCell ref="D327:F327"/>
    <mergeCell ref="G327:H327"/>
    <mergeCell ref="I327:K327"/>
    <mergeCell ref="L327:M327"/>
    <mergeCell ref="D329:F329"/>
    <mergeCell ref="G329:H329"/>
    <mergeCell ref="I329:K329"/>
    <mergeCell ref="L329:M329"/>
    <mergeCell ref="D324:F324"/>
    <mergeCell ref="G324:H324"/>
    <mergeCell ref="I324:K324"/>
    <mergeCell ref="L324:M324"/>
    <mergeCell ref="D326:F326"/>
    <mergeCell ref="G326:H326"/>
    <mergeCell ref="I326:K326"/>
    <mergeCell ref="L326:M326"/>
    <mergeCell ref="D346:F346"/>
    <mergeCell ref="G346:H346"/>
    <mergeCell ref="I346:K346"/>
    <mergeCell ref="M346:O346"/>
    <mergeCell ref="D352:F352"/>
    <mergeCell ref="G352:H352"/>
    <mergeCell ref="I352:K352"/>
    <mergeCell ref="M352:O352"/>
    <mergeCell ref="D330:F330"/>
    <mergeCell ref="G330:H330"/>
    <mergeCell ref="I330:K330"/>
    <mergeCell ref="L330:M330"/>
    <mergeCell ref="D345:F345"/>
    <mergeCell ref="G345:H345"/>
    <mergeCell ref="I345:K345"/>
    <mergeCell ref="M345:O345"/>
    <mergeCell ref="D356:F356"/>
    <mergeCell ref="G356:H356"/>
    <mergeCell ref="I356:K356"/>
    <mergeCell ref="M356:O356"/>
    <mergeCell ref="D358:F358"/>
    <mergeCell ref="G358:H358"/>
    <mergeCell ref="I358:K358"/>
    <mergeCell ref="M358:O358"/>
    <mergeCell ref="D353:F353"/>
    <mergeCell ref="G353:H353"/>
    <mergeCell ref="I353:K353"/>
    <mergeCell ref="M353:O353"/>
    <mergeCell ref="D355:F355"/>
    <mergeCell ref="G355:H355"/>
    <mergeCell ref="I355:K355"/>
    <mergeCell ref="M355:O355"/>
    <mergeCell ref="D362:F362"/>
    <mergeCell ref="G362:H362"/>
    <mergeCell ref="I362:K362"/>
    <mergeCell ref="M362:O362"/>
    <mergeCell ref="D364:F364"/>
    <mergeCell ref="G364:H364"/>
    <mergeCell ref="I364:K364"/>
    <mergeCell ref="M364:O364"/>
    <mergeCell ref="D359:F359"/>
    <mergeCell ref="G359:H359"/>
    <mergeCell ref="I359:K359"/>
    <mergeCell ref="M359:O359"/>
    <mergeCell ref="D361:F361"/>
    <mergeCell ref="G361:H361"/>
    <mergeCell ref="I361:K361"/>
    <mergeCell ref="M361:O361"/>
    <mergeCell ref="D368:F368"/>
    <mergeCell ref="G368:H368"/>
    <mergeCell ref="I368:K368"/>
    <mergeCell ref="M368:O368"/>
    <mergeCell ref="D370:F370"/>
    <mergeCell ref="G370:H370"/>
    <mergeCell ref="I370:K370"/>
    <mergeCell ref="M370:O370"/>
    <mergeCell ref="D365:F365"/>
    <mergeCell ref="G365:H365"/>
    <mergeCell ref="I365:K365"/>
    <mergeCell ref="M365:O365"/>
    <mergeCell ref="D367:F367"/>
    <mergeCell ref="G367:H367"/>
    <mergeCell ref="I367:K367"/>
    <mergeCell ref="M367:O367"/>
    <mergeCell ref="D374:F374"/>
    <mergeCell ref="G374:H374"/>
    <mergeCell ref="I374:K374"/>
    <mergeCell ref="M374:O374"/>
    <mergeCell ref="D376:F376"/>
    <mergeCell ref="G376:H376"/>
    <mergeCell ref="I376:K376"/>
    <mergeCell ref="M376:O376"/>
    <mergeCell ref="D371:F371"/>
    <mergeCell ref="G371:H371"/>
    <mergeCell ref="I371:K371"/>
    <mergeCell ref="M371:O371"/>
    <mergeCell ref="D373:F373"/>
    <mergeCell ref="G373:H373"/>
    <mergeCell ref="I373:K373"/>
    <mergeCell ref="M373:O373"/>
    <mergeCell ref="D380:F380"/>
    <mergeCell ref="G380:H380"/>
    <mergeCell ref="I380:K380"/>
    <mergeCell ref="M380:O380"/>
    <mergeCell ref="D382:F382"/>
    <mergeCell ref="G382:H382"/>
    <mergeCell ref="I382:K382"/>
    <mergeCell ref="M382:O382"/>
    <mergeCell ref="D377:F377"/>
    <mergeCell ref="G377:H377"/>
    <mergeCell ref="I377:K377"/>
    <mergeCell ref="M377:O377"/>
    <mergeCell ref="D379:F379"/>
    <mergeCell ref="G379:H379"/>
    <mergeCell ref="I379:K379"/>
    <mergeCell ref="M379:O379"/>
    <mergeCell ref="D386:F386"/>
    <mergeCell ref="G386:H386"/>
    <mergeCell ref="I386:K386"/>
    <mergeCell ref="M386:O386"/>
    <mergeCell ref="D388:F388"/>
    <mergeCell ref="G388:H388"/>
    <mergeCell ref="I388:K388"/>
    <mergeCell ref="M388:O388"/>
    <mergeCell ref="D383:F383"/>
    <mergeCell ref="G383:H383"/>
    <mergeCell ref="I383:K383"/>
    <mergeCell ref="M383:O383"/>
    <mergeCell ref="D385:F385"/>
    <mergeCell ref="G385:H385"/>
    <mergeCell ref="I385:K385"/>
    <mergeCell ref="M385:O385"/>
    <mergeCell ref="D392:F392"/>
    <mergeCell ref="G392:H392"/>
    <mergeCell ref="I392:K392"/>
    <mergeCell ref="M392:O392"/>
    <mergeCell ref="D394:F394"/>
    <mergeCell ref="G394:H394"/>
    <mergeCell ref="I394:K394"/>
    <mergeCell ref="M394:O394"/>
    <mergeCell ref="D389:F389"/>
    <mergeCell ref="G389:H389"/>
    <mergeCell ref="I389:K389"/>
    <mergeCell ref="M389:O389"/>
    <mergeCell ref="D391:F391"/>
    <mergeCell ref="G391:H391"/>
    <mergeCell ref="I391:K391"/>
    <mergeCell ref="M391:O391"/>
    <mergeCell ref="D398:F398"/>
    <mergeCell ref="G398:H398"/>
    <mergeCell ref="I398:K398"/>
    <mergeCell ref="M398:O398"/>
    <mergeCell ref="D400:F400"/>
    <mergeCell ref="G400:H400"/>
    <mergeCell ref="I400:K400"/>
    <mergeCell ref="M400:O400"/>
    <mergeCell ref="D395:F395"/>
    <mergeCell ref="G395:H395"/>
    <mergeCell ref="I395:K395"/>
    <mergeCell ref="M395:O395"/>
    <mergeCell ref="D397:F397"/>
    <mergeCell ref="G397:H397"/>
    <mergeCell ref="I397:K397"/>
    <mergeCell ref="M397:O397"/>
    <mergeCell ref="D404:F404"/>
    <mergeCell ref="G404:H404"/>
    <mergeCell ref="I404:K404"/>
    <mergeCell ref="M404:O404"/>
    <mergeCell ref="D406:F406"/>
    <mergeCell ref="G406:H406"/>
    <mergeCell ref="I406:K406"/>
    <mergeCell ref="M406:O406"/>
    <mergeCell ref="D401:F401"/>
    <mergeCell ref="G401:H401"/>
    <mergeCell ref="I401:K401"/>
    <mergeCell ref="M401:O401"/>
    <mergeCell ref="D403:F403"/>
    <mergeCell ref="G403:H403"/>
    <mergeCell ref="I403:K403"/>
    <mergeCell ref="M403:O403"/>
    <mergeCell ref="D410:F410"/>
    <mergeCell ref="G410:H410"/>
    <mergeCell ref="I410:K410"/>
    <mergeCell ref="M410:O410"/>
    <mergeCell ref="D412:F412"/>
    <mergeCell ref="G412:H412"/>
    <mergeCell ref="I412:K412"/>
    <mergeCell ref="M412:O412"/>
    <mergeCell ref="D407:F407"/>
    <mergeCell ref="G407:H407"/>
    <mergeCell ref="I407:K407"/>
    <mergeCell ref="M407:O407"/>
    <mergeCell ref="D409:F409"/>
    <mergeCell ref="G409:H409"/>
    <mergeCell ref="I409:K409"/>
    <mergeCell ref="M409:O409"/>
    <mergeCell ref="I435:J435"/>
    <mergeCell ref="I436:J436"/>
    <mergeCell ref="I437:J437"/>
    <mergeCell ref="I438:J438"/>
    <mergeCell ref="D413:F413"/>
    <mergeCell ref="G413:H413"/>
    <mergeCell ref="I413:K413"/>
    <mergeCell ref="M413:O413"/>
    <mergeCell ref="I433:J433"/>
    <mergeCell ref="I434:J434"/>
  </mergeCells>
  <hyperlinks>
    <hyperlink ref="J38" location="Evolution!C72" display="ici"/>
    <hyperlink ref="J39" location="Evolution!C151" display="ici"/>
    <hyperlink ref="J40" location="Evolution!C235" display="ici"/>
    <hyperlink ref="J41" location="Evolution!C315" display="ici"/>
    <hyperlink ref="J42" location="Evolution!C365" display="ici"/>
    <hyperlink ref="I121" location="Evolution!C447" display="ici"/>
    <hyperlink ref="J204" location="Evolution!C447" display="ici"/>
    <hyperlink ref="J284" location="Evolution!C447" display="ici"/>
    <hyperlink ref="I334" location="Evolution!C447" display="ici"/>
    <hyperlink ref="I417" location="Evolution!C447" display="ici"/>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enableFormatConditionsCalculation="0"/>
  <dimension ref="C4:U71"/>
  <sheetViews>
    <sheetView topLeftCell="A3" workbookViewId="0">
      <pane xSplit="22" topLeftCell="W1" activePane="topRight" state="frozenSplit"/>
      <selection pane="topRight" activeCell="C9" sqref="C9"/>
    </sheetView>
  </sheetViews>
  <sheetFormatPr baseColWidth="10" defaultRowHeight="15" x14ac:dyDescent="0"/>
  <cols>
    <col min="1" max="1" width="4.83203125" style="1" customWidth="1"/>
    <col min="2" max="2" width="9.5" style="1" customWidth="1"/>
    <col min="3" max="3" width="10.83203125" style="1"/>
    <col min="4" max="4" width="12.83203125" style="1" customWidth="1"/>
    <col min="5" max="7" width="10.83203125" style="1"/>
    <col min="8" max="8" width="14.1640625" style="1" bestFit="1" customWidth="1"/>
    <col min="9" max="9" width="7.1640625" style="1" customWidth="1"/>
    <col min="10" max="11" width="10.83203125" style="1"/>
    <col min="12" max="12" width="17.5" style="1" customWidth="1"/>
    <col min="13" max="13" width="10.83203125" style="1"/>
    <col min="14" max="14" width="3.83203125" style="1" customWidth="1"/>
    <col min="15" max="15" width="10.83203125" style="1"/>
    <col min="16" max="16" width="3.83203125" style="1" customWidth="1"/>
    <col min="17" max="17" width="10.83203125" style="1"/>
    <col min="18" max="18" width="4" style="1" customWidth="1"/>
    <col min="19" max="19" width="10.83203125" style="1"/>
    <col min="20" max="20" width="3.83203125" style="1" customWidth="1"/>
    <col min="21" max="21" width="13.5" style="1" customWidth="1"/>
    <col min="22" max="22" width="16.6640625" style="1" customWidth="1"/>
    <col min="23" max="16384" width="10.83203125" style="1"/>
  </cols>
  <sheetData>
    <row r="4" spans="3:21" ht="38" customHeight="1">
      <c r="E4" s="162" t="s">
        <v>390</v>
      </c>
      <c r="F4" s="163"/>
      <c r="G4" s="163"/>
      <c r="H4" s="163"/>
      <c r="I4" s="163"/>
      <c r="J4" s="163"/>
      <c r="K4" s="163"/>
      <c r="L4" s="163"/>
      <c r="M4" s="163"/>
      <c r="N4" s="163"/>
      <c r="O4" s="163"/>
    </row>
    <row r="5" spans="3:21" ht="38" customHeight="1">
      <c r="E5" s="163"/>
      <c r="F5" s="163"/>
      <c r="G5" s="163"/>
      <c r="H5" s="163"/>
      <c r="I5" s="163"/>
      <c r="J5" s="163"/>
      <c r="K5" s="163"/>
      <c r="L5" s="163"/>
      <c r="M5" s="163"/>
      <c r="N5" s="163"/>
      <c r="O5" s="163"/>
    </row>
    <row r="8" spans="3:21">
      <c r="Q8" s="164" t="s">
        <v>15</v>
      </c>
      <c r="R8" s="164"/>
      <c r="S8" s="164"/>
      <c r="T8" s="164"/>
      <c r="U8" s="164"/>
    </row>
    <row r="9" spans="3:21" ht="18">
      <c r="C9" s="2" t="s">
        <v>0</v>
      </c>
      <c r="Q9" s="77"/>
      <c r="R9" s="77"/>
      <c r="S9" s="77"/>
      <c r="T9" s="77"/>
      <c r="U9" s="77"/>
    </row>
    <row r="10" spans="3:21" ht="18">
      <c r="C10" s="2" t="s">
        <v>46</v>
      </c>
      <c r="Q10" s="77"/>
      <c r="R10" s="77"/>
      <c r="S10" s="77"/>
      <c r="T10" s="77"/>
      <c r="U10" s="77"/>
    </row>
    <row r="11" spans="3:21" ht="18">
      <c r="C11" s="2" t="s">
        <v>47</v>
      </c>
      <c r="Q11" s="77"/>
      <c r="R11" s="77"/>
      <c r="S11" s="77"/>
      <c r="T11" s="77"/>
      <c r="U11" s="77"/>
    </row>
    <row r="12" spans="3:21" ht="18">
      <c r="C12" s="2"/>
      <c r="Q12" s="77"/>
      <c r="R12" s="77"/>
      <c r="S12" s="77"/>
      <c r="T12" s="77"/>
      <c r="U12" s="77"/>
    </row>
    <row r="13" spans="3:21" ht="18">
      <c r="C13" s="2" t="s">
        <v>1</v>
      </c>
      <c r="Q13" s="77"/>
      <c r="R13" s="77"/>
      <c r="S13" s="77"/>
      <c r="T13" s="77"/>
      <c r="U13" s="77"/>
    </row>
    <row r="14" spans="3:21" ht="18">
      <c r="C14" s="2" t="s">
        <v>388</v>
      </c>
      <c r="Q14" s="77"/>
      <c r="R14" s="77"/>
      <c r="S14" s="77"/>
      <c r="T14" s="77"/>
      <c r="U14" s="77"/>
    </row>
    <row r="15" spans="3:21" ht="18">
      <c r="C15" s="2" t="s">
        <v>391</v>
      </c>
      <c r="Q15" s="77"/>
      <c r="R15" s="77"/>
      <c r="S15" s="77"/>
      <c r="T15" s="77"/>
      <c r="U15" s="77"/>
    </row>
    <row r="16" spans="3:21" ht="18">
      <c r="C16" s="2" t="s">
        <v>392</v>
      </c>
      <c r="Q16" s="77"/>
      <c r="R16" s="77"/>
      <c r="S16" s="77"/>
      <c r="T16" s="77"/>
      <c r="U16" s="77"/>
    </row>
    <row r="17" spans="3:21" ht="18">
      <c r="C17" s="2" t="s">
        <v>393</v>
      </c>
      <c r="Q17" s="77"/>
      <c r="R17" s="77"/>
      <c r="S17" s="77"/>
      <c r="T17" s="77"/>
      <c r="U17" s="77"/>
    </row>
    <row r="18" spans="3:21" ht="18">
      <c r="C18" s="2"/>
      <c r="Q18" s="77"/>
      <c r="R18" s="77"/>
      <c r="S18" s="77"/>
      <c r="T18" s="77"/>
      <c r="U18" s="77"/>
    </row>
    <row r="19" spans="3:21" ht="18">
      <c r="C19" s="83"/>
      <c r="D19" s="83">
        <f>[1]CIPS!C100</f>
        <v>35</v>
      </c>
      <c r="E19" s="1">
        <f>[1]CIPS!C100</f>
        <v>35</v>
      </c>
      <c r="L19" s="2" t="s">
        <v>394</v>
      </c>
      <c r="Q19" s="77"/>
      <c r="R19" s="77"/>
      <c r="S19" s="77"/>
      <c r="T19" s="77"/>
      <c r="U19" s="77"/>
    </row>
    <row r="20" spans="3:21" ht="18">
      <c r="C20" s="84" t="s">
        <v>395</v>
      </c>
      <c r="L20" s="2" t="s">
        <v>396</v>
      </c>
      <c r="Q20" s="77"/>
      <c r="R20" s="77"/>
      <c r="S20" s="77"/>
      <c r="T20" s="77"/>
      <c r="U20" s="77"/>
    </row>
    <row r="21" spans="3:21" ht="18">
      <c r="C21" s="83"/>
      <c r="D21" s="83"/>
      <c r="L21" s="2" t="s">
        <v>397</v>
      </c>
      <c r="Q21" s="77"/>
      <c r="R21" s="77"/>
      <c r="S21" s="77"/>
      <c r="T21" s="77"/>
      <c r="U21" s="77"/>
    </row>
    <row r="22" spans="3:21" ht="18">
      <c r="C22" s="83"/>
      <c r="D22" s="83"/>
      <c r="L22" s="2" t="s">
        <v>398</v>
      </c>
      <c r="Q22" s="77"/>
      <c r="R22" s="77"/>
      <c r="S22" s="77"/>
      <c r="T22" s="77"/>
      <c r="U22" s="77"/>
    </row>
    <row r="23" spans="3:21" ht="18">
      <c r="C23" s="85"/>
      <c r="D23" s="85"/>
      <c r="L23" s="2" t="s">
        <v>399</v>
      </c>
      <c r="Q23" s="77"/>
      <c r="R23" s="77"/>
      <c r="S23" s="77"/>
      <c r="T23" s="77"/>
      <c r="U23" s="77"/>
    </row>
    <row r="24" spans="3:21" ht="18">
      <c r="C24" s="2"/>
      <c r="L24" s="2" t="s">
        <v>400</v>
      </c>
      <c r="Q24" s="77"/>
      <c r="R24" s="77"/>
      <c r="S24" s="77"/>
      <c r="T24" s="77"/>
      <c r="U24" s="77"/>
    </row>
    <row r="25" spans="3:21" ht="18">
      <c r="C25" s="2"/>
      <c r="K25" s="90"/>
      <c r="L25" s="2" t="s">
        <v>401</v>
      </c>
      <c r="Q25" s="77"/>
      <c r="R25" s="77"/>
      <c r="S25" s="77"/>
      <c r="T25" s="77"/>
      <c r="U25" s="77"/>
    </row>
    <row r="26" spans="3:21" ht="18">
      <c r="C26" s="86"/>
      <c r="D26" s="86"/>
      <c r="L26" s="2" t="s">
        <v>402</v>
      </c>
      <c r="Q26" s="77"/>
      <c r="R26" s="77"/>
      <c r="S26" s="77"/>
      <c r="T26" s="77"/>
      <c r="U26" s="77"/>
    </row>
    <row r="27" spans="3:21" ht="18">
      <c r="C27" s="86"/>
      <c r="D27" s="86"/>
      <c r="L27" s="2" t="s">
        <v>403</v>
      </c>
      <c r="Q27" s="77"/>
      <c r="R27" s="77"/>
      <c r="S27" s="77"/>
      <c r="T27" s="77"/>
      <c r="U27" s="77"/>
    </row>
    <row r="28" spans="3:21" ht="18">
      <c r="C28" s="86"/>
      <c r="D28" s="86"/>
      <c r="L28" s="2" t="s">
        <v>404</v>
      </c>
      <c r="Q28" s="77"/>
      <c r="R28" s="77"/>
      <c r="S28" s="77"/>
      <c r="T28" s="77"/>
      <c r="U28" s="77"/>
    </row>
    <row r="29" spans="3:21" ht="18">
      <c r="C29" s="86"/>
      <c r="D29" s="86"/>
      <c r="L29" s="2" t="s">
        <v>405</v>
      </c>
      <c r="Q29" s="77"/>
      <c r="R29" s="77"/>
      <c r="S29" s="77"/>
      <c r="T29" s="77"/>
      <c r="U29" s="77"/>
    </row>
    <row r="30" spans="3:21" ht="18">
      <c r="C30" s="86"/>
      <c r="D30" s="86"/>
      <c r="L30" s="2" t="s">
        <v>406</v>
      </c>
      <c r="Q30" s="77"/>
      <c r="R30" s="77"/>
      <c r="S30" s="77"/>
      <c r="T30" s="77"/>
      <c r="U30" s="77"/>
    </row>
    <row r="31" spans="3:21" ht="18">
      <c r="C31" s="86"/>
      <c r="D31" s="86"/>
      <c r="L31" s="2" t="s">
        <v>407</v>
      </c>
      <c r="Q31" s="77"/>
      <c r="R31" s="77"/>
      <c r="S31" s="77"/>
      <c r="T31" s="77"/>
      <c r="U31" s="77"/>
    </row>
    <row r="32" spans="3:21" ht="18">
      <c r="C32" s="2"/>
      <c r="L32" s="2" t="s">
        <v>408</v>
      </c>
      <c r="Q32" s="77"/>
      <c r="R32" s="77"/>
      <c r="S32" s="77"/>
      <c r="T32" s="77"/>
      <c r="U32" s="77"/>
    </row>
    <row r="33" spans="3:21" ht="18">
      <c r="C33" s="2"/>
      <c r="L33" s="2" t="s">
        <v>409</v>
      </c>
      <c r="Q33" s="77"/>
      <c r="R33" s="77"/>
      <c r="S33" s="77"/>
      <c r="T33" s="77"/>
      <c r="U33" s="77"/>
    </row>
    <row r="34" spans="3:21" ht="18">
      <c r="C34" s="2"/>
      <c r="L34" s="2" t="s">
        <v>410</v>
      </c>
      <c r="Q34" s="77"/>
      <c r="R34" s="77"/>
      <c r="S34" s="77"/>
      <c r="T34" s="77"/>
      <c r="U34" s="77"/>
    </row>
    <row r="35" spans="3:21" ht="18">
      <c r="C35" s="2"/>
      <c r="L35" s="2" t="s">
        <v>411</v>
      </c>
      <c r="Q35" s="77"/>
      <c r="R35" s="77"/>
      <c r="S35" s="77"/>
      <c r="T35" s="77"/>
      <c r="U35" s="77"/>
    </row>
    <row r="36" spans="3:21" ht="18">
      <c r="C36" s="2"/>
      <c r="L36" s="2" t="s">
        <v>412</v>
      </c>
      <c r="Q36" s="77"/>
      <c r="R36" s="77"/>
      <c r="S36" s="77"/>
      <c r="T36" s="77"/>
      <c r="U36" s="77"/>
    </row>
    <row r="37" spans="3:21" ht="18">
      <c r="C37" s="2"/>
      <c r="L37" s="2" t="s">
        <v>413</v>
      </c>
      <c r="Q37" s="77"/>
      <c r="R37" s="77"/>
      <c r="S37" s="77"/>
      <c r="T37" s="77"/>
      <c r="U37" s="77"/>
    </row>
    <row r="38" spans="3:21" ht="18">
      <c r="C38" s="2"/>
      <c r="Q38" s="77"/>
      <c r="R38" s="77"/>
      <c r="S38" s="77"/>
      <c r="T38" s="77"/>
      <c r="U38" s="77"/>
    </row>
    <row r="39" spans="3:21" ht="18">
      <c r="C39" s="2"/>
      <c r="L39" s="2" t="s">
        <v>414</v>
      </c>
      <c r="Q39" s="77"/>
      <c r="R39" s="77"/>
      <c r="S39" s="77"/>
      <c r="T39" s="77"/>
      <c r="U39" s="77"/>
    </row>
    <row r="40" spans="3:21" ht="18">
      <c r="C40" s="2"/>
      <c r="L40" s="2" t="s">
        <v>415</v>
      </c>
      <c r="Q40" s="77"/>
      <c r="R40" s="77"/>
      <c r="S40" s="77"/>
      <c r="T40" s="77"/>
      <c r="U40" s="77"/>
    </row>
    <row r="41" spans="3:21" ht="18">
      <c r="C41" s="2"/>
      <c r="L41" s="2" t="s">
        <v>416</v>
      </c>
      <c r="Q41" s="77"/>
      <c r="R41" s="77"/>
      <c r="S41" s="77"/>
      <c r="T41" s="77"/>
      <c r="U41" s="77"/>
    </row>
    <row r="42" spans="3:21" ht="18">
      <c r="C42" s="2"/>
      <c r="L42" s="2" t="s">
        <v>417</v>
      </c>
      <c r="Q42" s="77"/>
      <c r="R42" s="77"/>
      <c r="S42" s="77"/>
      <c r="T42" s="77"/>
      <c r="U42" s="77"/>
    </row>
    <row r="43" spans="3:21" ht="18">
      <c r="C43" s="2"/>
      <c r="L43" s="2" t="s">
        <v>418</v>
      </c>
      <c r="Q43" s="77"/>
      <c r="R43" s="77"/>
      <c r="S43" s="77"/>
      <c r="T43" s="77"/>
      <c r="U43" s="77"/>
    </row>
    <row r="44" spans="3:21" ht="18">
      <c r="C44" s="2"/>
      <c r="L44" s="2" t="s">
        <v>419</v>
      </c>
      <c r="Q44" s="77"/>
      <c r="R44" s="77"/>
      <c r="S44" s="77"/>
      <c r="T44" s="77"/>
      <c r="U44" s="77"/>
    </row>
    <row r="45" spans="3:21" ht="18">
      <c r="C45" s="2"/>
      <c r="L45" s="2" t="s">
        <v>420</v>
      </c>
      <c r="Q45" s="77"/>
      <c r="R45" s="77"/>
      <c r="S45" s="77"/>
      <c r="T45" s="77"/>
      <c r="U45" s="77"/>
    </row>
    <row r="46" spans="3:21" ht="18">
      <c r="C46" s="2"/>
      <c r="Q46" s="77"/>
      <c r="R46" s="77"/>
      <c r="S46" s="77"/>
      <c r="T46" s="77"/>
      <c r="U46" s="77"/>
    </row>
    <row r="47" spans="3:21" ht="18">
      <c r="C47" s="2"/>
      <c r="L47" s="2"/>
      <c r="Q47" s="77"/>
      <c r="R47" s="77"/>
      <c r="S47" s="77"/>
      <c r="T47" s="77"/>
      <c r="U47" s="77"/>
    </row>
    <row r="48" spans="3:21" ht="18">
      <c r="C48" s="2" t="s">
        <v>421</v>
      </c>
      <c r="L48" s="2"/>
      <c r="Q48" s="77"/>
      <c r="R48" s="77"/>
      <c r="S48" s="77"/>
      <c r="T48" s="77"/>
      <c r="U48" s="77"/>
    </row>
    <row r="49" spans="3:21" ht="18">
      <c r="C49" s="2"/>
      <c r="L49" s="2"/>
      <c r="Q49" s="77"/>
      <c r="R49" s="77"/>
      <c r="S49" s="77"/>
      <c r="T49" s="77"/>
      <c r="U49" s="77"/>
    </row>
    <row r="50" spans="3:21" ht="18">
      <c r="C50" s="87"/>
      <c r="D50" s="87"/>
      <c r="L50" s="2"/>
      <c r="Q50" s="77"/>
      <c r="R50" s="77"/>
      <c r="S50" s="77"/>
      <c r="T50" s="77"/>
      <c r="U50" s="77"/>
    </row>
    <row r="51" spans="3:21" ht="18">
      <c r="C51" s="88"/>
      <c r="D51" s="87"/>
      <c r="L51" s="2"/>
      <c r="Q51" s="77"/>
      <c r="R51" s="77"/>
      <c r="S51" s="77"/>
      <c r="T51" s="77"/>
      <c r="U51" s="77"/>
    </row>
    <row r="52" spans="3:21" ht="18">
      <c r="C52" s="88"/>
      <c r="D52" s="87"/>
      <c r="L52" s="2"/>
      <c r="Q52" s="77"/>
      <c r="R52" s="77"/>
      <c r="S52" s="77"/>
      <c r="T52" s="77"/>
      <c r="U52" s="77"/>
    </row>
    <row r="53" spans="3:21" ht="18">
      <c r="C53" s="88"/>
      <c r="D53" s="87"/>
      <c r="L53" s="2"/>
      <c r="Q53" s="77"/>
      <c r="R53" s="77"/>
      <c r="S53" s="77"/>
      <c r="T53" s="77"/>
      <c r="U53" s="77"/>
    </row>
    <row r="54" spans="3:21" ht="18">
      <c r="C54" s="89"/>
      <c r="D54" s="89"/>
      <c r="L54" s="2"/>
      <c r="Q54" s="77"/>
      <c r="R54" s="77"/>
      <c r="S54" s="77"/>
      <c r="T54" s="77"/>
      <c r="U54" s="77"/>
    </row>
    <row r="55" spans="3:21" ht="18">
      <c r="C55" s="2"/>
      <c r="L55" s="2"/>
      <c r="Q55" s="77"/>
      <c r="R55" s="77"/>
      <c r="S55" s="77"/>
      <c r="T55" s="77"/>
      <c r="U55" s="77"/>
    </row>
    <row r="56" spans="3:21" ht="18">
      <c r="C56" s="2"/>
      <c r="L56" s="2"/>
      <c r="Q56" s="77"/>
      <c r="R56" s="77"/>
      <c r="S56" s="77"/>
      <c r="T56" s="77"/>
      <c r="U56" s="77"/>
    </row>
    <row r="57" spans="3:21" ht="18">
      <c r="C57" s="2"/>
      <c r="L57" s="2"/>
      <c r="Q57" s="77"/>
      <c r="R57" s="77"/>
      <c r="S57" s="77"/>
      <c r="T57" s="77"/>
      <c r="U57" s="77"/>
    </row>
    <row r="58" spans="3:21" ht="18">
      <c r="C58" s="2"/>
      <c r="L58" s="2"/>
      <c r="Q58" s="77"/>
      <c r="R58" s="77"/>
      <c r="S58" s="77"/>
      <c r="T58" s="77"/>
      <c r="U58" s="77"/>
    </row>
    <row r="59" spans="3:21" ht="18">
      <c r="C59" s="2"/>
      <c r="Q59" s="77"/>
      <c r="R59" s="77"/>
      <c r="S59" s="77"/>
      <c r="T59" s="77"/>
      <c r="U59" s="77"/>
    </row>
    <row r="60" spans="3:21" ht="18">
      <c r="C60" s="2"/>
      <c r="Q60" s="77"/>
      <c r="R60" s="77"/>
      <c r="S60" s="77"/>
      <c r="T60" s="77"/>
      <c r="U60" s="77"/>
    </row>
    <row r="61" spans="3:21" ht="18">
      <c r="C61" s="2"/>
      <c r="L61" s="2"/>
      <c r="Q61" s="77"/>
      <c r="R61" s="77"/>
      <c r="S61" s="77"/>
      <c r="T61" s="77"/>
      <c r="U61" s="77"/>
    </row>
    <row r="62" spans="3:21" ht="18">
      <c r="C62" s="2"/>
      <c r="L62" s="2"/>
      <c r="Q62" s="77"/>
      <c r="R62" s="77"/>
      <c r="S62" s="77"/>
      <c r="T62" s="77"/>
      <c r="U62" s="77"/>
    </row>
    <row r="63" spans="3:21" ht="18">
      <c r="C63" s="2"/>
      <c r="L63" s="2"/>
      <c r="Q63" s="77"/>
      <c r="R63" s="77"/>
      <c r="S63" s="77"/>
      <c r="T63" s="77"/>
      <c r="U63" s="77"/>
    </row>
    <row r="64" spans="3:21" ht="18">
      <c r="C64" s="2"/>
      <c r="L64" s="2"/>
      <c r="Q64" s="77"/>
      <c r="R64" s="77"/>
      <c r="S64" s="77"/>
      <c r="T64" s="77"/>
      <c r="U64" s="77"/>
    </row>
    <row r="65" spans="3:21" ht="18">
      <c r="C65" s="2"/>
      <c r="M65" s="2"/>
      <c r="Q65" s="77"/>
      <c r="R65" s="77"/>
      <c r="S65" s="77"/>
      <c r="T65" s="77"/>
      <c r="U65" s="77"/>
    </row>
    <row r="66" spans="3:21" ht="18">
      <c r="C66" s="2"/>
      <c r="M66" s="2"/>
      <c r="Q66" s="77"/>
      <c r="R66" s="77"/>
      <c r="S66" s="77"/>
      <c r="T66" s="77"/>
      <c r="U66" s="77"/>
    </row>
    <row r="67" spans="3:21" ht="18">
      <c r="C67" s="2"/>
      <c r="M67" s="2"/>
      <c r="Q67" s="77"/>
      <c r="R67" s="77"/>
      <c r="S67" s="77"/>
      <c r="T67" s="77"/>
      <c r="U67" s="77"/>
    </row>
    <row r="68" spans="3:21" ht="18">
      <c r="C68" s="2"/>
      <c r="Q68" s="77"/>
      <c r="R68" s="77"/>
      <c r="S68" s="77"/>
      <c r="T68" s="77"/>
      <c r="U68" s="77"/>
    </row>
    <row r="69" spans="3:21" ht="18">
      <c r="C69" s="2"/>
      <c r="Q69" s="77"/>
      <c r="R69" s="77"/>
      <c r="S69" s="77"/>
      <c r="T69" s="77"/>
      <c r="U69" s="77"/>
    </row>
    <row r="70" spans="3:21" ht="18">
      <c r="C70" s="2"/>
      <c r="Q70" s="77"/>
      <c r="R70" s="77"/>
      <c r="S70" s="77"/>
      <c r="T70" s="77"/>
      <c r="U70" s="77"/>
    </row>
    <row r="71" spans="3:21" ht="18">
      <c r="C71" s="2"/>
      <c r="Q71" s="77"/>
      <c r="R71" s="77"/>
      <c r="S71" s="77"/>
      <c r="T71" s="77"/>
      <c r="U71" s="77"/>
    </row>
  </sheetData>
  <sheetProtection password="C075" sheet="1" objects="1" scenarios="1" selectLockedCells="1"/>
  <mergeCells count="2">
    <mergeCell ref="E4:O5"/>
    <mergeCell ref="Q8:U8"/>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14</vt:i4>
      </vt:variant>
    </vt:vector>
  </HeadingPairs>
  <TitlesOfParts>
    <vt:vector size="14" baseType="lpstr">
      <vt:lpstr>Introduction</vt:lpstr>
      <vt:lpstr>CIPS</vt:lpstr>
      <vt:lpstr>DASS-21</vt:lpstr>
      <vt:lpstr>PANAS</vt:lpstr>
      <vt:lpstr>RSES</vt:lpstr>
      <vt:lpstr>SES</vt:lpstr>
      <vt:lpstr>Action</vt:lpstr>
      <vt:lpstr>Evolution</vt:lpstr>
      <vt:lpstr>Répartition</vt:lpstr>
      <vt:lpstr>Attitudes</vt:lpstr>
      <vt:lpstr>Détresse</vt:lpstr>
      <vt:lpstr>Estime</vt:lpstr>
      <vt:lpstr>Confiance</vt:lpstr>
      <vt:lpstr>Attribution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Kévin</dc:creator>
  <cp:lastModifiedBy>Kévin</cp:lastModifiedBy>
  <dcterms:created xsi:type="dcterms:W3CDTF">2018-03-25T09:03:13Z</dcterms:created>
  <dcterms:modified xsi:type="dcterms:W3CDTF">2020-06-22T11:04:27Z</dcterms:modified>
</cp:coreProperties>
</file>